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228"/>
  <workbookPr/>
  <bookViews>
    <workbookView xWindow="0" yWindow="0" windowWidth="28800" windowHeight="12225" firstSheet="1" activeTab="3"/>
  </bookViews>
  <sheets>
    <sheet name="Conto Economico Civilistico" sheetId="4" r:id="rId1"/>
    <sheet name="Conto Economico Riclass" sheetId="1" r:id="rId2"/>
    <sheet name="Margini Conto Economico" sheetId="3" r:id="rId3"/>
    <sheet name="Stato Patrimoniale Civilistico" sheetId="5" r:id="rId4"/>
    <sheet name="Stato Patrimoniale Riclass" sheetId="10" r:id="rId5"/>
    <sheet name="Posizione Finanziaria Netta" sheetId="2" r:id="rId6"/>
    <sheet name="Indici redditività" sheetId="6" r:id="rId7"/>
    <sheet name="Indicatori finanziamento immob." sheetId="7" r:id="rId8"/>
    <sheet name="Indici struttura finanziamenti" sheetId="8" r:id="rId9"/>
    <sheet name="Indicatori solvibilità" sheetId="9" r:id="rId10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<sst xmlns="http://schemas.openxmlformats.org/spreadsheetml/2006/main" count="381" uniqueCount="288">
  <si>
    <t>Conto Economico Riclassificato</t>
  </si>
  <si>
    <t>Voci del Conto Economico Civilistico</t>
  </si>
  <si>
    <t>al 31.12.20XX</t>
  </si>
  <si>
    <t>Ricavi delle vendite (Rv)</t>
  </si>
  <si>
    <t>Produzione interna (Pi)</t>
  </si>
  <si>
    <t>VALORE DELLA PRODUZIONE OPERATIVA (VP)</t>
  </si>
  <si>
    <t>Costi esterni operativi (C-esterni)</t>
  </si>
  <si>
    <t>Costi del personale (Cp)</t>
  </si>
  <si>
    <t>Oneri diversi di gestione tipici</t>
  </si>
  <si>
    <t>COSTO DELLA PRODUZIONE OPERATIVA (CP)</t>
  </si>
  <si>
    <t>Ammortamenti e accantonamenti (Am e Ac)</t>
  </si>
  <si>
    <t>RISULTATO CORRENTE</t>
  </si>
  <si>
    <t>A1</t>
  </si>
  <si>
    <t>A2 + A3 + A4</t>
  </si>
  <si>
    <t xml:space="preserve">B6 + B7* + B8 + B11 </t>
  </si>
  <si>
    <t>B9</t>
  </si>
  <si>
    <t>B10 + B12 + B13</t>
  </si>
  <si>
    <t>VP – (CP+ B10 + B12 + B13 )</t>
  </si>
  <si>
    <t>Voci dello Stato Patrimoniale Civilistico</t>
  </si>
  <si>
    <t>Rettifiche di valore di attività finanziarie</t>
  </si>
  <si>
    <t>D</t>
  </si>
  <si>
    <t xml:space="preserve">RISULTATO ANTE IMPOSTE </t>
  </si>
  <si>
    <t xml:space="preserve">Imposte sul reddito </t>
  </si>
  <si>
    <t xml:space="preserve">RISULTATO NETTO (RN) </t>
  </si>
  <si>
    <t>*La voce B7, laddove ritenuto rilevante, dovrebbe essere interpretata in relazione alla natura dei servizi fruiti nelle voci pertinenti; per esempio, laddove la società avesse incluso nella voce in parola costi rappresentativi di importi corrisposti a collaboratori e/o consulenti in virtù dei servizi forniti, sembrerebbe opportuno imputare tale quota, se rilevante, nella voce inerente ai “costi del personale”.</t>
  </si>
  <si>
    <t>Classi o voci del conto economico civilistico</t>
  </si>
  <si>
    <t>1) ricavi delle vendite e delle prestazioni; </t>
  </si>
  <si>
    <t>2) variazioni delle rimanenze di prodotti in corso di lavorazione, semilavorati e finiti; </t>
  </si>
  <si>
    <t>3) variazioni dei lavori in corso su ordinazione; </t>
  </si>
  <si>
    <t>4) incrementi di immobilizzazioni per lavori interni; </t>
  </si>
  <si>
    <t>5) altri ricavi e proventi, con separata indicazione dei contributi in conto esercizio. </t>
  </si>
  <si>
    <t>Totale.</t>
  </si>
  <si>
    <t>6) per materie prime, sussidiarie, di consumo e di merci; </t>
  </si>
  <si>
    <t>7) per servizi; </t>
  </si>
  <si>
    <t>8) per godimento di beni di terzi;</t>
  </si>
  <si>
    <t>9) per il personale: </t>
  </si>
  <si>
    <t>a) salari e stipendi; </t>
  </si>
  <si>
    <t>b) oneri sociali; </t>
  </si>
  <si>
    <t>c) trattamento di fine rapporto; </t>
  </si>
  <si>
    <t>d) trattamento di quiescenza e simili; </t>
  </si>
  <si>
    <t>e) altri costi;</t>
  </si>
  <si>
    <t>10) ammortamenti e svalutazioni:</t>
  </si>
  <si>
    <t>a) ammortamento delle immobilizzazioni immateriali; </t>
  </si>
  <si>
    <t>b) ammortamento delle immobilizzazioni materiali; </t>
  </si>
  <si>
    <t>c) altre svalutazioni delle immobilizzazioni; </t>
  </si>
  <si>
    <t>d) svalutazioni dei crediti compresi nell'attivo circolante e delle disponibilità liquide;</t>
  </si>
  <si>
    <t>11) variazioni delle rimanenze di materie prime, sussidiarie, di consumo e merci; </t>
  </si>
  <si>
    <t>12) accantonamenti per rischi; </t>
  </si>
  <si>
    <t>13) altri accantonamenti; </t>
  </si>
  <si>
    <t>14) oneri diversi di gestione. </t>
  </si>
  <si>
    <t>Differenza tra valore e costi della produzione (A - B).</t>
  </si>
  <si>
    <t>16) altri proventi finanziari:</t>
  </si>
  <si>
    <t>b) da titoli iscritti nelle immobilizzazioni che non costituiscono partecipazioni; </t>
  </si>
  <si>
    <t>c) da titoli iscritti nell'attivo circolante che non costituiscono partecipazioni; </t>
  </si>
  <si>
    <t>17) interessi e altri oneri finanziari, con separata indicazione di quelli verso imprese controllate e collegate e verso controllanti; </t>
  </si>
  <si>
    <t>18) rivalutazioni:</t>
  </si>
  <si>
    <t>a) di partecipazioni; </t>
  </si>
  <si>
    <t>b) di immobilizzazioni finanziarie che non costituiscono partecipazioni; </t>
  </si>
  <si>
    <t>c) di titoli iscritti all'attivo circolante che non costituiscono partecipazioni;</t>
  </si>
  <si>
    <t>19) svalutazioni:</t>
  </si>
  <si>
    <t>c) di titoli iscritti nell'attivo circolante che non costituiscono partecipazioni. </t>
  </si>
  <si>
    <t>Totale delle rettifiche (18-19).</t>
  </si>
  <si>
    <t>Aggregato</t>
  </si>
  <si>
    <t>1) costi di impianto e di ampliamento; </t>
  </si>
  <si>
    <t>3) diritti di brevetto industriale e diritti di utilizzazione delle opere dell'ingegno; </t>
  </si>
  <si>
    <t>4) concessioni, licenze, marchi e diritti simili; </t>
  </si>
  <si>
    <t>5) avviamento; </t>
  </si>
  <si>
    <t>6) immobilizzazioni in corso e acconti; </t>
  </si>
  <si>
    <t>7) altre. </t>
  </si>
  <si>
    <t>1) terreni e fabbricati; </t>
  </si>
  <si>
    <t>3) attrezzature industriali e commerciali; </t>
  </si>
  <si>
    <t>4) altri beni; </t>
  </si>
  <si>
    <t>5) immobilizzazioni in corso e acconti. </t>
  </si>
  <si>
    <t>1) partecipazioni in: </t>
  </si>
  <si>
    <t>a) imprese controllate; </t>
  </si>
  <si>
    <t>b) imprese collegate; </t>
  </si>
  <si>
    <t>c) imprese controllanti; </t>
  </si>
  <si>
    <t>d) imprese sottoposte al controllo delle controllanti; </t>
  </si>
  <si>
    <t>2) crediti: </t>
  </si>
  <si>
    <t>a) verso imprese controllate; </t>
  </si>
  <si>
    <t>b) verso imprese collegate; </t>
  </si>
  <si>
    <t>c) verso controllanti; </t>
  </si>
  <si>
    <t>3) altri titoli; </t>
  </si>
  <si>
    <t>1) materie prime, sussidiarie e di consumo; </t>
  </si>
  <si>
    <t>2) prodotti in corso di lavorazione e semilavorati; </t>
  </si>
  <si>
    <t>3) lavori in corso su ordinazione; </t>
  </si>
  <si>
    <t>4) prodotti finiti e merci; </t>
  </si>
  <si>
    <t>5) acconti. </t>
  </si>
  <si>
    <t>2) costi di sviluppo; </t>
  </si>
  <si>
    <t>INDICI DI REDDITIVITA'*</t>
  </si>
  <si>
    <t>Indicatore</t>
  </si>
  <si>
    <t xml:space="preserve">ROE </t>
  </si>
  <si>
    <t>ROS</t>
  </si>
  <si>
    <t xml:space="preserve">INDICATORI DI FINANZIAMENTO DELLE IMMOBILIZZAZIONI </t>
  </si>
  <si>
    <t>Classi o sottoclassi dello stato patrimoniale civilistico</t>
  </si>
  <si>
    <t>Margine di struttura</t>
  </si>
  <si>
    <t xml:space="preserve">Mezzi Propri - Attivo fisso </t>
  </si>
  <si>
    <t>Autocopertura del capitale fisso</t>
  </si>
  <si>
    <t xml:space="preserve">Mezzi Propri/Attivo fisso </t>
  </si>
  <si>
    <t>Capitale circolante netto di medio e lungo periodo</t>
  </si>
  <si>
    <t xml:space="preserve">(Mezzi Propri + Passività consolidate) - Attivo fisso </t>
  </si>
  <si>
    <t>Indice di copertura del capitale fisso</t>
  </si>
  <si>
    <t xml:space="preserve">(Mezzi Propri + Passività consolidate) / Attivo fisso </t>
  </si>
  <si>
    <t xml:space="preserve">INDICI SULLA STRUTTURA DEI FINANZIAMENTI </t>
  </si>
  <si>
    <t xml:space="preserve">Quoziente di indebitamento complessivo </t>
  </si>
  <si>
    <t xml:space="preserve">(Passività consolidate + Passività correnti) / Mezzi Propri </t>
  </si>
  <si>
    <t xml:space="preserve">[Bpass + Cpass + Dpass + Epass]/Apass </t>
  </si>
  <si>
    <t>Quoziente di indebitamento finanziario</t>
  </si>
  <si>
    <t xml:space="preserve">Passività di finanziamento / Mezzi Propri </t>
  </si>
  <si>
    <t xml:space="preserve">ATTIVO FISSO (Af) </t>
  </si>
  <si>
    <t xml:space="preserve">Classi o sottoclassi dello SP </t>
  </si>
  <si>
    <t xml:space="preserve">Immobilizzazioni immateriali </t>
  </si>
  <si>
    <t>BI</t>
  </si>
  <si>
    <t>Immobilizzazioni materiali</t>
  </si>
  <si>
    <t>BII</t>
  </si>
  <si>
    <t>Immobilizzazioni finanziarie</t>
  </si>
  <si>
    <t>ATTIVO CORRENTE (Ac)</t>
  </si>
  <si>
    <t>Magazzino</t>
  </si>
  <si>
    <t>Liquidità differite</t>
  </si>
  <si>
    <t>Liquidità immediate</t>
  </si>
  <si>
    <t>CIV</t>
  </si>
  <si>
    <t>CAPITALE INVESTITO (Af+Ac)</t>
  </si>
  <si>
    <t>MEZZI PROPRI (MP)</t>
  </si>
  <si>
    <t>Capitale sociale</t>
  </si>
  <si>
    <t>AI</t>
  </si>
  <si>
    <t>Riserve</t>
  </si>
  <si>
    <t>A (al netto di AI)</t>
  </si>
  <si>
    <t>PASSIVITA' CONSOLIDATE (Pml)</t>
  </si>
  <si>
    <t>PASSIVITA' CORRENTI (Pc)</t>
  </si>
  <si>
    <t>  </t>
  </si>
  <si>
    <t>CAPITALE DI FINANZIAMENTO (Mp+Pml+Pc)</t>
  </si>
  <si>
    <t xml:space="preserve">INDICATORI DI SOLVIBILITA' * </t>
  </si>
  <si>
    <t>Margine di disponibilità</t>
  </si>
  <si>
    <t xml:space="preserve">Attivo corrente - Passività correnti </t>
  </si>
  <si>
    <t>Quoziente di disponibilità</t>
  </si>
  <si>
    <t xml:space="preserve">Attivo corrente / Passività correnti </t>
  </si>
  <si>
    <t xml:space="preserve">Margine di tesoreria </t>
  </si>
  <si>
    <t>(Liquidità differite + Liquidità immediate) - Passività correnti</t>
  </si>
  <si>
    <t>Quoziente di tesoreria</t>
  </si>
  <si>
    <t>(Liquidità differite + Liquidità immediate) / Passività correnti</t>
  </si>
  <si>
    <t>ATTIVO:</t>
  </si>
  <si>
    <t>4) strumenti finanziari derivati attivi;</t>
  </si>
  <si>
    <t>Totale immobilizzazioni (B); </t>
  </si>
  <si>
    <t>2) verso imprese controllate;</t>
  </si>
  <si>
    <t>1) verso clienti;</t>
  </si>
  <si>
    <t>3) verso imprese collegate;</t>
  </si>
  <si>
    <t>4) verso controllanti;</t>
  </si>
  <si>
    <t>5) verso imprese sottoposte al controllo delle controllanti;</t>
  </si>
  <si>
    <t xml:space="preserve"> Totale.</t>
  </si>
  <si>
    <t>1) partecipazioni in imprese controllate;</t>
  </si>
  <si>
    <t>2) partecipazioni in imprese collegate;</t>
  </si>
  <si>
    <t>3) partecipazioni in imprese controllanti;</t>
  </si>
  <si>
    <t>4) altre partecipazioni;</t>
  </si>
  <si>
    <t>5) strumenti finanziari derivati attivi;</t>
  </si>
  <si>
    <t>6) altri titoli.</t>
  </si>
  <si>
    <t>1) depositi bancari e postali;</t>
  </si>
  <si>
    <t>2) assegni;</t>
  </si>
  <si>
    <t>Totale attivo circolante (C )</t>
  </si>
  <si>
    <t>PASSIVO:</t>
  </si>
  <si>
    <t>I - Capitale.</t>
  </si>
  <si>
    <t>II - Riserva da soprapprezzo delle azioni.</t>
  </si>
  <si>
    <t>III - Riserve di rivalutazione.</t>
  </si>
  <si>
    <t>IV - Riserva legale.</t>
  </si>
  <si>
    <t>V - Riserve statutarie.</t>
  </si>
  <si>
    <t>VI - Altre riserve, distintamente indicate.</t>
  </si>
  <si>
    <t>VII - Riserva per operazioni di copertura dei flussi finanziari attesi.</t>
  </si>
  <si>
    <t>VIII - Utili (perdite) portati a nuovo.</t>
  </si>
  <si>
    <t>IX - Utile (perdita) dell'esercizio.</t>
  </si>
  <si>
    <t>X - Riserva negativa per azioni proprie in portafoglio.</t>
  </si>
  <si>
    <t>1) per trattamento di quiescenza e obblighi simili;</t>
  </si>
  <si>
    <t>2) per imposte, anche differite;</t>
  </si>
  <si>
    <t>3) strumenti finanziari derivati passivi;</t>
  </si>
  <si>
    <t>4) altri.</t>
  </si>
  <si>
    <t>1) obbligazioni;</t>
  </si>
  <si>
    <t>2) obbligazioni convertibili;</t>
  </si>
  <si>
    <t>3) debiti verso soci per finanziamenti;</t>
  </si>
  <si>
    <t>4) debiti verso banche;</t>
  </si>
  <si>
    <t>5) debiti verso altri finanziatori;</t>
  </si>
  <si>
    <t>6) acconti;</t>
  </si>
  <si>
    <t>7) debiti verso fornitori;</t>
  </si>
  <si>
    <t>8) debiti rappresentati da titoli di credito;</t>
  </si>
  <si>
    <t>9) debiti verso imprese controllate;</t>
  </si>
  <si>
    <t>10) debiti verso imprese collegate;</t>
  </si>
  <si>
    <t>11) debiti verso controllanti;</t>
  </si>
  <si>
    <t>12) debiti tributari;</t>
  </si>
  <si>
    <t>13) debiti verso istituti di previdenza e di sicurezza sociale;</t>
  </si>
  <si>
    <t>15) proventi da partecipazioni, con separata indicazione di quelli relativi ad imprese controllate e collegate e di quelli relativi a controllanti e a imprese sottoposte al controllo di queste ultime;</t>
  </si>
  <si>
    <t>a) da crediti iscritti nelle immobilizzazioni, con separata indicazione di quelli da imprese controllate e collegate e di quelli da controllanti e da imprese sottoposte al controllo di queste ultime; </t>
  </si>
  <si>
    <t>d) proventi diversi dai precedenti, con separata indicazione di quelli da imprese controllate e collegate e di quelli da controllanti e da imprese sottoposte al controllo di queste ultime;</t>
  </si>
  <si>
    <t>Risultato prima delle imposte (A-B+-C+-D);</t>
  </si>
  <si>
    <t>20) imposte sul reddito dell'esercizio, correnti, differite e anticipate;</t>
  </si>
  <si>
    <t>21) utile (perdite) dell'esercizio.</t>
  </si>
  <si>
    <r>
      <t xml:space="preserve">A) </t>
    </r>
    <r>
      <rPr>
        <i/>
        <sz val="11"/>
        <color rgb="FF000000"/>
        <rFont val="Segoe UI"/>
        <family val="2"/>
      </rPr>
      <t>Valore della produzione:</t>
    </r>
  </si>
  <si>
    <r>
      <t xml:space="preserve">B) </t>
    </r>
    <r>
      <rPr>
        <i/>
        <sz val="11"/>
        <color rgb="FF000000"/>
        <rFont val="Segoe UI"/>
        <family val="2"/>
      </rPr>
      <t>Costi della produzione:</t>
    </r>
  </si>
  <si>
    <r>
      <t xml:space="preserve">C) </t>
    </r>
    <r>
      <rPr>
        <i/>
        <sz val="11"/>
        <color rgb="FF000000"/>
        <rFont val="Segoe UI"/>
        <family val="2"/>
      </rPr>
      <t>Proventi e oneri finanziari:</t>
    </r>
  </si>
  <si>
    <r>
      <t>17-</t>
    </r>
    <r>
      <rPr>
        <i/>
        <sz val="11"/>
        <color rgb="FF000000"/>
        <rFont val="Segoe UI"/>
        <family val="2"/>
      </rPr>
      <t>bis</t>
    </r>
    <r>
      <rPr>
        <sz val="11"/>
        <color rgb="FF000000"/>
        <rFont val="Segoe UI"/>
        <family val="2"/>
      </rPr>
      <t>) utili e perdite su cambi. </t>
    </r>
  </si>
  <si>
    <r>
      <t xml:space="preserve">D) </t>
    </r>
    <r>
      <rPr>
        <i/>
        <sz val="11"/>
        <color rgb="FF000000"/>
        <rFont val="Segoe UI"/>
        <family val="2"/>
      </rPr>
      <t>Rettifiche di valore di attività e passività finanziarie:</t>
    </r>
  </si>
  <si>
    <r>
      <t xml:space="preserve">Risultato dell'area finanziaria </t>
    </r>
    <r>
      <rPr>
        <b/>
        <sz val="11"/>
        <color theme="1"/>
        <rFont val="Segoe UI"/>
        <family val="2"/>
      </rPr>
      <t>(C )</t>
    </r>
  </si>
  <si>
    <r>
      <t xml:space="preserve">A) </t>
    </r>
    <r>
      <rPr>
        <sz val="11"/>
        <color rgb="FF000000"/>
        <rFont val="Segoe UI"/>
        <family val="2"/>
      </rPr>
      <t>Crediti verso soci per versamenti ancora dovuti, con separata indicazione della parte già richiamata.</t>
    </r>
  </si>
  <si>
    <r>
      <t>B)</t>
    </r>
    <r>
      <rPr>
        <sz val="11"/>
        <color rgb="FF000000"/>
        <rFont val="Segoe UI"/>
        <family val="2"/>
      </rPr>
      <t> Immobilizzazioni, con separata indicazione di quelle concesse in locazione finanziaria:</t>
    </r>
  </si>
  <si>
    <r>
      <rPr>
        <sz val="11"/>
        <color rgb="FF000000"/>
        <rFont val="Segoe UI"/>
        <family val="2"/>
      </rPr>
      <t>I -</t>
    </r>
    <r>
      <rPr>
        <i/>
        <sz val="11"/>
        <color rgb="FF000000"/>
        <rFont val="Segoe UI"/>
        <family val="2"/>
      </rPr>
      <t xml:space="preserve"> Immobilizzazioni immateriali:</t>
    </r>
  </si>
  <si>
    <r>
      <rPr>
        <sz val="11"/>
        <color rgb="FF000000"/>
        <rFont val="Segoe UI"/>
        <family val="2"/>
      </rPr>
      <t xml:space="preserve">II </t>
    </r>
    <r>
      <rPr>
        <i/>
        <sz val="11"/>
        <color rgb="FF000000"/>
        <rFont val="Segoe UI"/>
        <family val="2"/>
      </rPr>
      <t>- Immobilizzazioni materiali:</t>
    </r>
  </si>
  <si>
    <r>
      <rPr>
        <sz val="11"/>
        <color rgb="FF000000"/>
        <rFont val="Segoe UI"/>
        <family val="2"/>
      </rPr>
      <t xml:space="preserve">III </t>
    </r>
    <r>
      <rPr>
        <i/>
        <sz val="11"/>
        <color rgb="FF000000"/>
        <rFont val="Segoe UI"/>
        <family val="2"/>
      </rPr>
      <t xml:space="preserve">- Immobilizzazioni finanziarie, </t>
    </r>
    <r>
      <rPr>
        <sz val="11"/>
        <color rgb="FF000000"/>
        <rFont val="Segoe UI"/>
        <family val="2"/>
      </rPr>
      <t>con separata indicazione, per ciascuna voce dei crediti, degli importi esigibili entro l'esercizio successivo:</t>
    </r>
  </si>
  <si>
    <r>
      <t>d-</t>
    </r>
    <r>
      <rPr>
        <i/>
        <sz val="11"/>
        <color rgb="FF000000"/>
        <rFont val="Segoe UI"/>
        <family val="2"/>
      </rPr>
      <t>bis</t>
    </r>
    <r>
      <rPr>
        <sz val="11"/>
        <color rgb="FF000000"/>
        <rFont val="Segoe UI"/>
        <family val="2"/>
      </rPr>
      <t>) altre imprese; </t>
    </r>
  </si>
  <si>
    <r>
      <t>d-</t>
    </r>
    <r>
      <rPr>
        <i/>
        <sz val="11"/>
        <color rgb="FF000000"/>
        <rFont val="Segoe UI"/>
        <family val="2"/>
      </rPr>
      <t>bis</t>
    </r>
    <r>
      <rPr>
        <sz val="11"/>
        <color rgb="FF000000"/>
        <rFont val="Segoe UI"/>
        <family val="2"/>
      </rPr>
      <t>) verso altri; </t>
    </r>
  </si>
  <si>
    <r>
      <t xml:space="preserve">C) </t>
    </r>
    <r>
      <rPr>
        <sz val="11"/>
        <color rgb="FF000000"/>
        <rFont val="Segoe UI"/>
        <family val="2"/>
      </rPr>
      <t>Attivo circolante: </t>
    </r>
  </si>
  <si>
    <r>
      <rPr>
        <sz val="11"/>
        <color rgb="FF000000"/>
        <rFont val="Segoe UI"/>
        <family val="2"/>
      </rPr>
      <t>I -</t>
    </r>
    <r>
      <rPr>
        <i/>
        <sz val="11"/>
        <color rgb="FF000000"/>
        <rFont val="Segoe UI"/>
        <family val="2"/>
      </rPr>
      <t xml:space="preserve"> Rimanenze: </t>
    </r>
  </si>
  <si>
    <r>
      <t xml:space="preserve">II - </t>
    </r>
    <r>
      <rPr>
        <i/>
        <sz val="11"/>
        <color rgb="FF000000"/>
        <rFont val="Segoe UI"/>
        <family val="2"/>
      </rPr>
      <t>Crediti</t>
    </r>
    <r>
      <rPr>
        <sz val="11"/>
        <color rgb="FF000000"/>
        <rFont val="Segoe UI"/>
        <family val="2"/>
      </rPr>
      <t>, con separata indicazione, per ciascuna voce, degli importi esigibili oltre l'esercizio successivo:</t>
    </r>
  </si>
  <si>
    <r>
      <t>5-</t>
    </r>
    <r>
      <rPr>
        <i/>
        <sz val="11"/>
        <color rgb="FF000000"/>
        <rFont val="Segoe UI"/>
        <family val="2"/>
      </rPr>
      <t>bis</t>
    </r>
    <r>
      <rPr>
        <sz val="11"/>
        <color rgb="FF000000"/>
        <rFont val="Segoe UI"/>
        <family val="2"/>
      </rPr>
      <t>) crediti tributari;</t>
    </r>
  </si>
  <si>
    <r>
      <t>5-</t>
    </r>
    <r>
      <rPr>
        <i/>
        <sz val="11"/>
        <color rgb="FF000000"/>
        <rFont val="Segoe UI"/>
        <family val="2"/>
      </rPr>
      <t>ter</t>
    </r>
    <r>
      <rPr>
        <sz val="11"/>
        <color rgb="FF000000"/>
        <rFont val="Segoe UI"/>
        <family val="2"/>
      </rPr>
      <t>) imposte anticipate;</t>
    </r>
  </si>
  <si>
    <r>
      <t>5-</t>
    </r>
    <r>
      <rPr>
        <i/>
        <sz val="11"/>
        <color rgb="FF000000"/>
        <rFont val="Segoe UI"/>
        <family val="2"/>
      </rPr>
      <t>quater</t>
    </r>
    <r>
      <rPr>
        <sz val="11"/>
        <color rgb="FF000000"/>
        <rFont val="Segoe UI"/>
        <family val="2"/>
      </rPr>
      <t>) verso altri;</t>
    </r>
  </si>
  <si>
    <r>
      <t xml:space="preserve">III - </t>
    </r>
    <r>
      <rPr>
        <i/>
        <sz val="11"/>
        <color rgb="FF000000"/>
        <rFont val="Segoe UI"/>
        <family val="2"/>
      </rPr>
      <t>Attività finanziarie</t>
    </r>
    <r>
      <rPr>
        <sz val="11"/>
        <color rgb="FF000000"/>
        <rFont val="Segoe UI"/>
        <family val="2"/>
      </rPr>
      <t xml:space="preserve"> che non costituiscono immobilizzazioni:</t>
    </r>
  </si>
  <si>
    <r>
      <t>3-</t>
    </r>
    <r>
      <rPr>
        <i/>
        <sz val="11"/>
        <color rgb="FF000000"/>
        <rFont val="Segoe UI"/>
        <family val="2"/>
      </rPr>
      <t>bis</t>
    </r>
    <r>
      <rPr>
        <sz val="11"/>
        <color rgb="FF000000"/>
        <rFont val="Segoe UI"/>
        <family val="2"/>
      </rPr>
      <t>) partecipazioni in imprese sottoposte al controllo delle controllanti;</t>
    </r>
  </si>
  <si>
    <r>
      <t>IV -</t>
    </r>
    <r>
      <rPr>
        <i/>
        <sz val="11"/>
        <color rgb="FF000000"/>
        <rFont val="Segoe UI"/>
        <family val="2"/>
      </rPr>
      <t xml:space="preserve"> Disponibilità liquide</t>
    </r>
    <r>
      <rPr>
        <sz val="11"/>
        <color rgb="FF000000"/>
        <rFont val="Segoe UI"/>
        <family val="2"/>
      </rPr>
      <t>:</t>
    </r>
  </si>
  <si>
    <r>
      <t>D) </t>
    </r>
    <r>
      <rPr>
        <sz val="11"/>
        <color rgb="FF000000"/>
        <rFont val="Segoe UI"/>
        <family val="2"/>
      </rPr>
      <t>Ratei e risconti.</t>
    </r>
  </si>
  <si>
    <r>
      <t xml:space="preserve">A) </t>
    </r>
    <r>
      <rPr>
        <sz val="11"/>
        <color rgb="FF000000"/>
        <rFont val="Segoe UI"/>
        <family val="2"/>
      </rPr>
      <t>Patrimonio netto:</t>
    </r>
  </si>
  <si>
    <r>
      <t xml:space="preserve">B) </t>
    </r>
    <r>
      <rPr>
        <sz val="11"/>
        <color rgb="FF000000"/>
        <rFont val="Segoe UI"/>
        <family val="2"/>
      </rPr>
      <t>Fondi per rischi e oneri:</t>
    </r>
  </si>
  <si>
    <r>
      <t xml:space="preserve">C) </t>
    </r>
    <r>
      <rPr>
        <sz val="11"/>
        <color rgb="FF000000"/>
        <rFont val="Segoe UI"/>
        <family val="2"/>
      </rPr>
      <t>Trattamento di fine rapporto di lavoro subordinato.</t>
    </r>
  </si>
  <si>
    <r>
      <t xml:space="preserve">D) </t>
    </r>
    <r>
      <rPr>
        <sz val="11"/>
        <color rgb="FF000000"/>
        <rFont val="Segoe UI"/>
        <family val="2"/>
      </rPr>
      <t>Debiti, con separata indicazione, per ciascuna voce, degli importi esigibili oltre l'esercizio successivo:</t>
    </r>
  </si>
  <si>
    <r>
      <t>11-</t>
    </r>
    <r>
      <rPr>
        <i/>
        <sz val="11"/>
        <color rgb="FF000000"/>
        <rFont val="Segoe UI"/>
        <family val="2"/>
      </rPr>
      <t>bis</t>
    </r>
    <r>
      <rPr>
        <sz val="11"/>
        <color rgb="FF000000"/>
        <rFont val="Segoe UI"/>
        <family val="2"/>
      </rPr>
      <t>) debiti verso imprese sottoposte al controllo delle controllanti;</t>
    </r>
  </si>
  <si>
    <r>
      <t xml:space="preserve">E) </t>
    </r>
    <r>
      <rPr>
        <sz val="11"/>
        <color rgb="FF000000"/>
        <rFont val="Segoe UI"/>
        <family val="2"/>
      </rPr>
      <t>Ratei e risconti.</t>
    </r>
  </si>
  <si>
    <r>
      <t>Classi</t>
    </r>
    <r>
      <rPr>
        <b/>
        <sz val="11"/>
        <color theme="0"/>
        <rFont val="Segoe UI"/>
        <family val="2"/>
      </rPr>
      <t>, sottoclassi o voci del bilancio civilistico</t>
    </r>
  </si>
  <si>
    <r>
      <t>Apass – (Batt  -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</t>
    </r>
  </si>
  <si>
    <r>
      <t>Apass/(Batt  -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</t>
    </r>
  </si>
  <si>
    <r>
      <t>Apass + (B + C +D)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– (Batt  -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</t>
    </r>
  </si>
  <si>
    <r>
      <t>[Apass + (B + C +D)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]/(Batt  -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</t>
    </r>
  </si>
  <si>
    <r>
      <t>D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pass/Apass</t>
    </r>
  </si>
  <si>
    <r>
      <t>(Aatt + Catt +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-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 Datt) – [(B + C + D)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 xml:space="preserve"> pass + Epass]</t>
    </r>
  </si>
  <si>
    <r>
      <t>(Aatt + Catt +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-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 Datt)/[(B + C + D)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 xml:space="preserve"> pass + Epass]</t>
    </r>
  </si>
  <si>
    <r>
      <t>[A +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 (al netto di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 + CIII + D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 xml:space="preserve"> + CIV]–[(B + C + D)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 xml:space="preserve"> pass + Epass]</t>
    </r>
  </si>
  <si>
    <r>
      <t>[A +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 (al netto di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 + CIII + D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 xml:space="preserve"> + CIV)]/[(B + C + D)</t>
    </r>
    <r>
      <rPr>
        <vertAlign val="subscript"/>
        <sz val="11"/>
        <color theme="1"/>
        <rFont val="Segoe UI"/>
        <family val="2"/>
      </rPr>
      <t>2</t>
    </r>
    <r>
      <rPr>
        <sz val="11"/>
        <color theme="1"/>
        <rFont val="Segoe UI"/>
        <family val="2"/>
      </rPr>
      <t xml:space="preserve"> pass + Epass]</t>
    </r>
  </si>
  <si>
    <r>
      <t>(BIII al netto di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 + CII</t>
    </r>
    <r>
      <rPr>
        <vertAlign val="subscript"/>
        <sz val="11"/>
        <color theme="1"/>
        <rFont val="Segoe UI"/>
        <family val="2"/>
      </rPr>
      <t>1</t>
    </r>
  </si>
  <si>
    <r>
      <t>(B + C +D)</t>
    </r>
    <r>
      <rPr>
        <b/>
        <vertAlign val="subscript"/>
        <sz val="11"/>
        <color theme="1"/>
        <rFont val="Segoe UI"/>
        <family val="2"/>
      </rPr>
      <t>1</t>
    </r>
  </si>
  <si>
    <r>
      <t>(B + C + D)</t>
    </r>
    <r>
      <rPr>
        <b/>
        <vertAlign val="subscript"/>
        <sz val="11"/>
        <color theme="1"/>
        <rFont val="Segoe UI"/>
        <family val="2"/>
      </rPr>
      <t>2</t>
    </r>
    <r>
      <rPr>
        <b/>
        <sz val="11"/>
        <color theme="1"/>
        <rFont val="Segoe UI"/>
        <family val="2"/>
      </rPr>
      <t xml:space="preserve"> + E</t>
    </r>
  </si>
  <si>
    <t>- entro il successivo esercizio;</t>
  </si>
  <si>
    <t>- oltre il successivo esercizio;</t>
  </si>
  <si>
    <t>Ratei e riscontri</t>
  </si>
  <si>
    <t>ROA</t>
  </si>
  <si>
    <t>CI</t>
  </si>
  <si>
    <r>
      <t>A + BIII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 xml:space="preserve"> + CII (al netto di CII</t>
    </r>
    <r>
      <rPr>
        <vertAlign val="subscript"/>
        <sz val="11"/>
        <color theme="1"/>
        <rFont val="Segoe UI"/>
        <family val="2"/>
      </rPr>
      <t>1</t>
    </r>
    <r>
      <rPr>
        <sz val="11"/>
        <color theme="1"/>
        <rFont val="Segoe UI"/>
        <family val="2"/>
      </rPr>
      <t>) + CIII</t>
    </r>
  </si>
  <si>
    <t>Classi, sottoclassi o voci del bilancio civilistico</t>
  </si>
  <si>
    <t>Disponibilità liquide (CIV)</t>
  </si>
  <si>
    <t>Altre attività finanziarie correnti (CIII)</t>
  </si>
  <si>
    <t>Altre passività finanziarie correnti (D, rapporti finanziari entro 12 mesi)</t>
  </si>
  <si>
    <r>
      <t xml:space="preserve">Debiti per </t>
    </r>
    <r>
      <rPr>
        <i/>
        <sz val="11"/>
        <color theme="1"/>
        <rFont val="Segoe UI"/>
        <family val="2"/>
      </rPr>
      <t>leasing</t>
    </r>
    <r>
      <rPr>
        <sz val="11"/>
        <color theme="1"/>
        <rFont val="Segoe UI"/>
        <family val="2"/>
      </rPr>
      <t xml:space="preserve"> finanziario correnti (NI)</t>
    </r>
  </si>
  <si>
    <r>
      <t>Indebitamento finanziario corrente netto (a)</t>
    </r>
    <r>
      <rPr>
        <sz val="11"/>
        <color theme="1"/>
        <rFont val="Segoe UI"/>
        <family val="2"/>
      </rPr>
      <t xml:space="preserve"> </t>
    </r>
  </si>
  <si>
    <t>Debiti bancari non correnti (D4, oltre 12 mesi)</t>
  </si>
  <si>
    <t>Obbligazioni emesse (D1 + D2)</t>
  </si>
  <si>
    <t>Altre passività finanziarie non correnti  (D, rapporti finanziari oltre 12 mesi)</t>
  </si>
  <si>
    <r>
      <t xml:space="preserve">Debiti per </t>
    </r>
    <r>
      <rPr>
        <i/>
        <sz val="11"/>
        <color theme="1"/>
        <rFont val="Segoe UI"/>
        <family val="2"/>
      </rPr>
      <t>leasing</t>
    </r>
    <r>
      <rPr>
        <sz val="11"/>
        <color theme="1"/>
        <rFont val="Segoe UI"/>
        <family val="2"/>
      </rPr>
      <t xml:space="preserve"> finanziario non correnti (NI)</t>
    </r>
  </si>
  <si>
    <t xml:space="preserve">Indebitamento finanziario non corrente (b) </t>
  </si>
  <si>
    <t xml:space="preserve">Indebitamento finanziario netto o Posizione finanziaria netta (c = a +b) </t>
  </si>
  <si>
    <t xml:space="preserve">*Parte corrente dell’indebitamento non corrente (D4, entro 12 mesi per quanto rileva la quota capitale delle rate dovute nei 12 mesi) </t>
  </si>
  <si>
    <t>* Nel caso in cui si voglia fornire tale ulteriore elemento di dettaglio, è necessario modificare anche il contenuto dei "Debiti bancari correnti" e assicurarsi che la somma di entrambe le voci (Debiti correnti bancari + Parte corrente dell'indebitamento non corrente) è pari a D4.</t>
  </si>
  <si>
    <t>*Debiti bancari correnti (D4, entro 12 mesi)</t>
  </si>
  <si>
    <t>Margini Intermedi</t>
  </si>
  <si>
    <r>
      <t>Totale (15 + 16 – 17 + – 17-</t>
    </r>
    <r>
      <rPr>
        <b/>
        <i/>
        <sz val="11"/>
        <color rgb="FF000000"/>
        <rFont val="Segoe UI"/>
        <family val="2"/>
      </rPr>
      <t>bis</t>
    </r>
    <r>
      <rPr>
        <b/>
        <sz val="11"/>
        <color rgb="FF000000"/>
        <rFont val="Segoe UI"/>
        <family val="2"/>
      </rPr>
      <t>).</t>
    </r>
  </si>
  <si>
    <t xml:space="preserve">TOTALE ATTIVO </t>
  </si>
  <si>
    <t>TOTALE PASSIVO</t>
  </si>
  <si>
    <t>2) impianti e macchinari; </t>
  </si>
  <si>
    <t>3) denaro e valori in cassa;</t>
  </si>
  <si>
    <r>
      <t xml:space="preserve">Per la determinazione del </t>
    </r>
    <r>
      <rPr>
        <b/>
        <sz val="10"/>
        <color theme="1"/>
        <rFont val="Segoe UI"/>
        <family val="2"/>
      </rPr>
      <t xml:space="preserve">ROI </t>
    </r>
    <r>
      <rPr>
        <sz val="10"/>
        <color theme="1"/>
        <rFont val="Segoe UI"/>
        <family val="2"/>
      </rPr>
      <t>si rinvia al contenuto dell'Allegato 1.</t>
    </r>
  </si>
  <si>
    <r>
      <t>Attivo patrimoniale
BIII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accoglie quella parte dei crediti che, iscritta tra le immobilizzazioni, è destinata ad essere incassata entro i 12 mesi.
CII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accoglie quella parte dei crediti che, iscritta nell’attivo circolante, è destinata ad essere incassata oltre i 12 mesi.
Passivo patrimoniale
(B + C +D)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rappresenta le passività della società destinate ad essere regolate oltre i 12 mesi dalla data di chiusura dell’esercizio. 
Si precisa che gli aggregati “Attivo fisso” e “Passività consolidate” dovrebbero includere, se rilevanti, la quota di ratei e risconti a medio-lungo.</t>
    </r>
  </si>
  <si>
    <r>
      <t>D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accoglie gli importi ottenuti a titolo di finanziamento</t>
    </r>
  </si>
  <si>
    <r>
      <t>Attivo patrimoniale
BIII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accoglie quella parte dei crediti che, iscritta tra le immobilizzazioni, è destinata ad essere incassata entro i 12 mesi;
CII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accoglie quella parte dei crediti che, iscritta nell’attivo circolante, è destinata ad essere incassata oltre i 12 mesi;
D rappresenta la classe dei ratei e risconti attivi. Si assume che i ratei e i risconti siano a breve termine; qualora i ratei e i risconti a medio-lungo termine dovessero essere di importo rilevante, si suggerisce di imputare detta parte nelle immobilizzazioni.
Passivo patrimoniale
(B + C +D)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rappresenta le passività della società destinate ad essere regolate oltre i 12 mesi dalla data di chiusura dell’esercizio. 
(B + C + D)</t>
    </r>
    <r>
      <rPr>
        <vertAlign val="subscript"/>
        <sz val="10"/>
        <color theme="1"/>
        <rFont val="Segoe UI"/>
        <family val="2"/>
      </rPr>
      <t>2</t>
    </r>
    <r>
      <rPr>
        <sz val="10"/>
        <color theme="1"/>
        <rFont val="Segoe UI"/>
        <family val="2"/>
      </rPr>
      <t xml:space="preserve"> accoglie le passività della società destinate ad essere regolate entro 12 mesi dalla data di chiusura dell’esercizio.
E rappresenta la classe dei ratei e risconti passivi. Si assume che i ratei e i risconti siano a breve termine; qualora i ratei e i risconti a medio-lungo termine dovessero essere di importo rilevante, si suggerisce di imputare detta parte nelle passività consolidate.</t>
    </r>
  </si>
  <si>
    <t>Crediti finanziari correnti (BIII2, entro 12 mesi)</t>
  </si>
  <si>
    <t>(MON) +/- C</t>
  </si>
  <si>
    <t>14) altri debiti;</t>
  </si>
  <si>
    <t>Altri ricavi e proventi</t>
  </si>
  <si>
    <t>A5 (al netto dei componenti straordinari)</t>
  </si>
  <si>
    <t>A (al netto dei componenti straordinari)</t>
  </si>
  <si>
    <t>B14 (al netto dei componenti straordinari))</t>
  </si>
  <si>
    <t>B6 + B7 + B8 + B9 + B11 + B14 (al netto dei componenti straordinari)</t>
  </si>
  <si>
    <t>A (al netto dei componenti straordinari)-B6 + B7 + B8 + B9 + B11 + B14 (al netto dei componenti straordinari)</t>
  </si>
  <si>
    <t>MARGINE OPERATIVO LORDO (MOL o EBITDA)</t>
  </si>
  <si>
    <t>MARGINE OPERATIVO NETTO (MON o EBIT)</t>
  </si>
  <si>
    <t>Proventi finanziari (C15 +C16) - Oneri finanziari (C17)</t>
  </si>
  <si>
    <t>Componenti straordinari</t>
  </si>
  <si>
    <t>Ricavi e costi straordinari</t>
  </si>
  <si>
    <t xml:space="preserve">MON +/- C </t>
  </si>
  <si>
    <t>RISULTATO ANTE IMPOSTE</t>
  </si>
  <si>
    <t xml:space="preserve">MARGINE OPERATIVO LORDO (MOL o EBITDA) </t>
  </si>
  <si>
    <t xml:space="preserve">MARGINE OPERATIVO NETTO (MON o EBIT) </t>
  </si>
  <si>
    <t>MON/Totale Attivo</t>
  </si>
  <si>
    <t>Risultato netto/Mezzi Propri</t>
  </si>
  <si>
    <t>MON/Ricavi</t>
  </si>
  <si>
    <t xml:space="preserve">MON +/- C +/- D +/- componenti straordinari </t>
  </si>
  <si>
    <t>(MON) +/- C +/- D +/- componenti straordinari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</si>
</sst>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rgb="FF000000"/>
      <name val="Segoe UI"/>
      <family val="2"/>
    </font>
    <font>
      <i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color theme="0"/>
      <name val="Segoe UI"/>
      <family val="2"/>
    </font>
    <font>
      <i/>
      <sz val="11"/>
      <color theme="1"/>
      <name val="Segoe UI"/>
      <family val="2"/>
    </font>
    <font>
      <sz val="12"/>
      <color theme="1"/>
      <name val="Segoe UI"/>
      <family val="2"/>
    </font>
    <font>
      <vertAlign val="subscript"/>
      <sz val="11"/>
      <color theme="1"/>
      <name val="Segoe UI"/>
      <family val="2"/>
    </font>
    <font>
      <b/>
      <i/>
      <sz val="11"/>
      <color theme="1"/>
      <name val="Segoe UI"/>
      <family val="2"/>
    </font>
    <font>
      <b/>
      <i/>
      <sz val="11"/>
      <color theme="0"/>
      <name val="Segoe UI"/>
      <family val="2"/>
    </font>
    <font>
      <b/>
      <sz val="11"/>
      <color rgb="FFC00000"/>
      <name val="Segoe UI"/>
      <family val="2"/>
    </font>
    <font>
      <sz val="11"/>
      <color theme="0"/>
      <name val="Segoe UI"/>
      <family val="2"/>
    </font>
    <font>
      <b/>
      <vertAlign val="subscript"/>
      <sz val="11"/>
      <color theme="1"/>
      <name val="Segoe UI"/>
      <family val="2"/>
    </font>
    <font>
      <sz val="8"/>
      <color theme="1"/>
      <name val="Segoe UI"/>
      <family val="2"/>
    </font>
    <font>
      <b/>
      <i/>
      <sz val="11"/>
      <color rgb="FF000000"/>
      <name val="Segoe UI"/>
      <family val="2"/>
    </font>
    <font>
      <b/>
      <sz val="10"/>
      <color theme="1"/>
      <name val="Segoe UI"/>
      <family val="2"/>
    </font>
    <font>
      <vertAlign val="subscript"/>
      <sz val="10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4" fillId="0" borderId="0" xfId="0" applyFont="1"/>
    <xf numFmtId="0" fontId="7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0" xfId="0" applyFont="1"/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44" fontId="4" fillId="0" borderId="1" xfId="0" applyNumberFormat="1" applyFont="1" applyBorder="1"/>
    <xf numFmtId="44" fontId="4" fillId="0" borderId="1" xfId="0" applyNumberFormat="1" applyFont="1" applyBorder="1" applyAlignment="1">
      <alignment horizontal="right" vertical="center"/>
    </xf>
    <xf numFmtId="44" fontId="4" fillId="4" borderId="1" xfId="0" applyNumberFormat="1" applyFont="1" applyFill="1" applyBorder="1" applyAlignment="1">
      <alignment horizontal="right" vertical="center"/>
    </xf>
    <xf numFmtId="44" fontId="9" fillId="0" borderId="1" xfId="0" applyNumberFormat="1" applyFont="1" applyBorder="1"/>
    <xf numFmtId="44" fontId="4" fillId="0" borderId="1" xfId="0" applyNumberFormat="1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left" wrapText="1"/>
    </xf>
    <xf numFmtId="44" fontId="4" fillId="0" borderId="0" xfId="0" applyNumberFormat="1" applyFont="1"/>
    <xf numFmtId="44" fontId="4" fillId="3" borderId="1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/>
    <xf numFmtId="44" fontId="4" fillId="4" borderId="1" xfId="0" applyNumberFormat="1" applyFont="1" applyFill="1" applyBorder="1"/>
    <xf numFmtId="44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7" fontId="4" fillId="0" borderId="1" xfId="0" applyNumberFormat="1" applyFont="1" applyBorder="1"/>
    <xf numFmtId="49" fontId="6" fillId="0" borderId="1" xfId="0" applyNumberFormat="1" applyFont="1" applyBorder="1" applyAlignment="1">
      <alignment horizontal="justify" vertical="top" wrapText="1"/>
    </xf>
    <xf numFmtId="44" fontId="3" fillId="3" borderId="0" xfId="0" applyNumberFormat="1" applyFont="1" applyFill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horizontal="right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/>
    </xf>
    <xf numFmtId="43" fontId="4" fillId="4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right" vertical="center"/>
    </xf>
    <xf numFmtId="0" fontId="2" fillId="0" borderId="0" xfId="0" applyFont="1"/>
    <xf numFmtId="44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44" fontId="4" fillId="4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wrapText="1"/>
    </xf>
    <xf numFmtId="44" fontId="3" fillId="0" borderId="1" xfId="0" applyNumberFormat="1" applyFont="1" applyFill="1" applyBorder="1" applyAlignment="1">
      <alignment horizontal="right" vertical="center" wrapText="1"/>
    </xf>
    <xf numFmtId="44" fontId="4" fillId="4" borderId="1" xfId="0" applyNumberFormat="1" applyFont="1" applyFill="1" applyBorder="1" applyAlignment="1">
      <alignment horizontal="right" vertical="center" wrapText="1"/>
    </xf>
    <xf numFmtId="44" fontId="3" fillId="4" borderId="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wrapText="1"/>
    </xf>
    <xf numFmtId="44" fontId="19" fillId="5" borderId="1" xfId="0" applyNumberFormat="1" applyFont="1" applyFill="1" applyBorder="1" applyAlignment="1">
      <alignment vertical="center"/>
    </xf>
    <xf numFmtId="44" fontId="3" fillId="5" borderId="1" xfId="0" applyNumberFormat="1" applyFont="1" applyFill="1" applyBorder="1"/>
    <xf numFmtId="0" fontId="4" fillId="3" borderId="1" xfId="0" applyFont="1" applyFill="1" applyBorder="1" applyAlignment="1">
      <alignment horizontal="justify" vertical="center" wrapText="1"/>
    </xf>
    <xf numFmtId="44" fontId="4" fillId="3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44" fontId="4" fillId="4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right" vertical="center"/>
    </xf>
    <xf numFmtId="10" fontId="4" fillId="0" borderId="6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/>
    </xf>
    <xf numFmtId="43" fontId="10" fillId="3" borderId="1" xfId="0" applyNumberFormat="1" applyFont="1" applyFill="1" applyBorder="1" applyAlignment="1">
      <alignment horizontal="right" vertical="center" wrapText="1"/>
    </xf>
    <xf numFmtId="43" fontId="10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3" fontId="4" fillId="3" borderId="5" xfId="0" applyNumberFormat="1" applyFont="1" applyFill="1" applyBorder="1" applyAlignment="1">
      <alignment horizontal="right"/>
    </xf>
    <xf numFmtId="43" fontId="4" fillId="3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2"/>
  <sheetViews>
    <sheetView workbookViewId="0" topLeftCell="A1">
      <selection activeCell="B27" sqref="B27"/>
    </sheetView>
  </sheetViews>
  <sheetFormatPr defaultColWidth="8.7109375" defaultRowHeight="15"/>
  <cols>
    <col min="1" max="1" width="54.421875" style="3" customWidth="1"/>
    <col min="2" max="2" width="45.140625" style="3" customWidth="1"/>
    <col min="3" max="16384" width="8.7109375" style="3" customWidth="1"/>
  </cols>
  <sheetData>
    <row r="1" spans="1:2" s="1" customFormat="1" ht="53.1" customHeight="1">
      <c r="A1" s="22" t="s">
        <v>1</v>
      </c>
      <c r="B1" s="5" t="s">
        <v>2</v>
      </c>
    </row>
    <row r="2" spans="1:2" ht="15">
      <c r="A2" s="2" t="s">
        <v>192</v>
      </c>
      <c r="B2" s="49"/>
    </row>
    <row r="3" spans="1:2" ht="15">
      <c r="A3" s="4" t="s">
        <v>26</v>
      </c>
      <c r="B3" s="49"/>
    </row>
    <row r="4" spans="1:2" ht="33">
      <c r="A4" s="4" t="s">
        <v>27</v>
      </c>
      <c r="B4" s="49"/>
    </row>
    <row r="5" spans="1:2" ht="15">
      <c r="A5" s="4" t="s">
        <v>28</v>
      </c>
      <c r="B5" s="49"/>
    </row>
    <row r="6" spans="1:2" ht="15">
      <c r="A6" s="4" t="s">
        <v>29</v>
      </c>
      <c r="B6" s="49"/>
    </row>
    <row r="7" spans="1:2" ht="33">
      <c r="A7" s="4" t="s">
        <v>30</v>
      </c>
      <c r="B7" s="49"/>
    </row>
    <row r="8" spans="1:2" ht="15">
      <c r="A8" s="2" t="s">
        <v>31</v>
      </c>
      <c r="B8" s="49">
        <f>SUM(B3:B7)</f>
        <v>0</v>
      </c>
    </row>
    <row r="9" spans="1:2" ht="15">
      <c r="A9" s="2" t="s">
        <v>193</v>
      </c>
      <c r="B9" s="49"/>
    </row>
    <row r="10" spans="1:2" ht="16.5" customHeight="1">
      <c r="A10" s="4" t="s">
        <v>32</v>
      </c>
      <c r="B10" s="49"/>
    </row>
    <row r="11" spans="1:2" ht="15">
      <c r="A11" s="4" t="s">
        <v>33</v>
      </c>
      <c r="B11" s="49"/>
    </row>
    <row r="12" spans="1:2" ht="15">
      <c r="A12" s="4" t="s">
        <v>34</v>
      </c>
      <c r="B12" s="49"/>
    </row>
    <row r="13" spans="1:2" ht="15">
      <c r="A13" s="4" t="s">
        <v>35</v>
      </c>
      <c r="B13" s="49">
        <f>SUM(B14:B18)</f>
        <v>0</v>
      </c>
    </row>
    <row r="14" spans="1:2" ht="15">
      <c r="A14" s="18" t="s">
        <v>36</v>
      </c>
      <c r="B14" s="52"/>
    </row>
    <row r="15" spans="1:2" ht="15">
      <c r="A15" s="18" t="s">
        <v>37</v>
      </c>
      <c r="B15" s="52"/>
    </row>
    <row r="16" spans="1:2" ht="15">
      <c r="A16" s="18" t="s">
        <v>38</v>
      </c>
      <c r="B16" s="52"/>
    </row>
    <row r="17" spans="1:2" ht="15">
      <c r="A17" s="18" t="s">
        <v>39</v>
      </c>
      <c r="B17" s="52"/>
    </row>
    <row r="18" spans="1:2" ht="15">
      <c r="A18" s="18" t="s">
        <v>40</v>
      </c>
      <c r="B18" s="52"/>
    </row>
    <row r="19" spans="1:2" ht="15">
      <c r="A19" s="4" t="s">
        <v>41</v>
      </c>
      <c r="B19" s="49">
        <f>SUM(B20:B23)</f>
        <v>0</v>
      </c>
    </row>
    <row r="20" spans="1:2" ht="15">
      <c r="A20" s="18" t="s">
        <v>42</v>
      </c>
      <c r="B20" s="52"/>
    </row>
    <row r="21" spans="1:2" ht="15">
      <c r="A21" s="18" t="s">
        <v>43</v>
      </c>
      <c r="B21" s="52"/>
    </row>
    <row r="22" spans="1:2" ht="15">
      <c r="A22" s="18" t="s">
        <v>44</v>
      </c>
      <c r="B22" s="52"/>
    </row>
    <row r="23" spans="1:2" ht="33">
      <c r="A23" s="18" t="s">
        <v>45</v>
      </c>
      <c r="B23" s="52"/>
    </row>
    <row r="24" spans="1:2" ht="33">
      <c r="A24" s="4" t="s">
        <v>46</v>
      </c>
      <c r="B24" s="49"/>
    </row>
    <row r="25" spans="1:2" ht="15">
      <c r="A25" s="4" t="s">
        <v>47</v>
      </c>
      <c r="B25" s="49"/>
    </row>
    <row r="26" spans="1:2" ht="15">
      <c r="A26" s="4" t="s">
        <v>48</v>
      </c>
      <c r="B26" s="49"/>
    </row>
    <row r="27" spans="1:2" ht="15">
      <c r="A27" s="4" t="s">
        <v>49</v>
      </c>
      <c r="B27" s="49"/>
    </row>
    <row r="28" spans="1:2" ht="15">
      <c r="A28" s="2" t="s">
        <v>31</v>
      </c>
      <c r="B28" s="61">
        <f>B10+B11+B12+B13+B19+B24+B25+B26+B27</f>
        <v>0</v>
      </c>
    </row>
    <row r="29" spans="1:2" ht="33">
      <c r="A29" s="2" t="s">
        <v>50</v>
      </c>
      <c r="B29" s="49">
        <f>B8-B28</f>
        <v>0</v>
      </c>
    </row>
    <row r="30" spans="1:2" ht="15">
      <c r="A30" s="2" t="s">
        <v>194</v>
      </c>
      <c r="B30" s="49"/>
    </row>
    <row r="31" spans="1:2" ht="66">
      <c r="A31" s="4" t="s">
        <v>186</v>
      </c>
      <c r="B31" s="49"/>
    </row>
    <row r="32" spans="1:2" ht="15">
      <c r="A32" s="4" t="s">
        <v>51</v>
      </c>
      <c r="B32" s="49">
        <f>SUM(B33:B36)</f>
        <v>0</v>
      </c>
    </row>
    <row r="33" spans="1:2" ht="66">
      <c r="A33" s="18" t="s">
        <v>187</v>
      </c>
      <c r="B33" s="52"/>
    </row>
    <row r="34" spans="1:2" ht="33">
      <c r="A34" s="18" t="s">
        <v>52</v>
      </c>
      <c r="B34" s="52"/>
    </row>
    <row r="35" spans="1:2" ht="33">
      <c r="A35" s="18" t="s">
        <v>53</v>
      </c>
      <c r="B35" s="52"/>
    </row>
    <row r="36" spans="1:2" ht="66">
      <c r="A36" s="18" t="s">
        <v>188</v>
      </c>
      <c r="B36" s="52"/>
    </row>
    <row r="37" spans="1:2" ht="51.6" customHeight="1">
      <c r="A37" s="4" t="s">
        <v>54</v>
      </c>
      <c r="B37" s="49"/>
    </row>
    <row r="38" spans="1:2" ht="15">
      <c r="A38" s="4" t="s">
        <v>195</v>
      </c>
      <c r="B38" s="49"/>
    </row>
    <row r="39" spans="1:2" ht="15">
      <c r="A39" s="2" t="s">
        <v>256</v>
      </c>
      <c r="B39" s="49">
        <f>B31+B32-B37+B38</f>
        <v>0</v>
      </c>
    </row>
    <row r="40" spans="1:2" ht="15">
      <c r="A40" s="2" t="s">
        <v>196</v>
      </c>
      <c r="B40" s="49"/>
    </row>
    <row r="41" spans="1:2" ht="15">
      <c r="A41" s="4" t="s">
        <v>55</v>
      </c>
      <c r="B41" s="49">
        <f>SUM(B42:B44)</f>
        <v>0</v>
      </c>
    </row>
    <row r="42" spans="1:2" ht="15">
      <c r="A42" s="18" t="s">
        <v>56</v>
      </c>
      <c r="B42" s="52"/>
    </row>
    <row r="43" spans="1:2" ht="33">
      <c r="A43" s="18" t="s">
        <v>57</v>
      </c>
      <c r="B43" s="52"/>
    </row>
    <row r="44" spans="1:2" ht="33">
      <c r="A44" s="18" t="s">
        <v>58</v>
      </c>
      <c r="B44" s="52"/>
    </row>
    <row r="45" spans="1:2" ht="15">
      <c r="A45" s="4" t="s">
        <v>59</v>
      </c>
      <c r="B45" s="49">
        <f>SUM(A46:A48)</f>
        <v>0</v>
      </c>
    </row>
    <row r="46" spans="1:2" ht="15">
      <c r="A46" s="18" t="s">
        <v>56</v>
      </c>
      <c r="B46" s="52"/>
    </row>
    <row r="47" spans="1:2" ht="33">
      <c r="A47" s="18" t="s">
        <v>57</v>
      </c>
      <c r="B47" s="52"/>
    </row>
    <row r="48" spans="1:2" ht="33">
      <c r="A48" s="18" t="s">
        <v>60</v>
      </c>
      <c r="B48" s="52"/>
    </row>
    <row r="49" spans="1:2" ht="15">
      <c r="A49" s="2" t="s">
        <v>61</v>
      </c>
      <c r="B49" s="49">
        <f>B41-B45</f>
        <v>0</v>
      </c>
    </row>
    <row r="50" spans="1:2" ht="15">
      <c r="A50" s="60" t="s">
        <v>189</v>
      </c>
      <c r="B50" s="49">
        <f>B8-B28+B39+B49</f>
        <v>0</v>
      </c>
    </row>
    <row r="51" spans="1:2" ht="33">
      <c r="A51" s="4" t="s">
        <v>190</v>
      </c>
      <c r="B51" s="49"/>
    </row>
    <row r="52" spans="1:2" ht="15">
      <c r="A52" s="4" t="s">
        <v>191</v>
      </c>
      <c r="B52" s="49">
        <f>B50-B51</f>
        <v>0</v>
      </c>
    </row>
  </sheetData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0"/>
  <sheetViews>
    <sheetView workbookViewId="0" topLeftCell="A1">
      <selection activeCell="D7" sqref="D7:D8"/>
    </sheetView>
  </sheetViews>
  <sheetFormatPr defaultColWidth="8.7109375" defaultRowHeight="15"/>
  <cols>
    <col min="1" max="1" width="17.28125" style="3" customWidth="1"/>
    <col min="2" max="2" width="24.140625" style="3" customWidth="1"/>
    <col min="3" max="3" width="31.8515625" style="3" customWidth="1"/>
    <col min="4" max="4" width="26.421875" style="3" customWidth="1"/>
    <col min="5" max="5" width="5.140625" style="3" customWidth="1"/>
    <col min="6" max="16384" width="8.7109375" style="3" customWidth="1"/>
  </cols>
  <sheetData>
    <row r="1" spans="1:4" ht="33.95" customHeight="1">
      <c r="A1" s="94" t="s">
        <v>131</v>
      </c>
      <c r="B1" s="94"/>
      <c r="C1" s="94"/>
      <c r="D1" s="94"/>
    </row>
    <row r="2" spans="1:4" ht="54" customHeight="1">
      <c r="A2" s="15" t="s">
        <v>90</v>
      </c>
      <c r="B2" s="25"/>
      <c r="C2" s="23" t="s">
        <v>94</v>
      </c>
      <c r="D2" s="5" t="s">
        <v>2</v>
      </c>
    </row>
    <row r="3" spans="1:12" ht="51" customHeight="1">
      <c r="A3" s="114" t="s">
        <v>132</v>
      </c>
      <c r="B3" s="107" t="s">
        <v>133</v>
      </c>
      <c r="C3" s="97" t="s">
        <v>227</v>
      </c>
      <c r="D3" s="112">
        <f>'Stato Patrimoniale Riclass'!C6-'Stato Patrimoniale Riclass'!F8</f>
        <v>0</v>
      </c>
      <c r="F3" s="40"/>
      <c r="G3" s="40"/>
      <c r="H3" s="40"/>
      <c r="I3" s="40"/>
      <c r="J3" s="40"/>
      <c r="K3" s="40"/>
      <c r="L3" s="40"/>
    </row>
    <row r="4" spans="1:12" ht="15">
      <c r="A4" s="114"/>
      <c r="B4" s="107"/>
      <c r="C4" s="97"/>
      <c r="D4" s="113"/>
      <c r="F4" s="40"/>
      <c r="G4" s="40"/>
      <c r="H4" s="40"/>
      <c r="I4" s="40"/>
      <c r="J4" s="40"/>
      <c r="K4" s="40"/>
      <c r="L4" s="40"/>
    </row>
    <row r="5" spans="1:12" ht="67.5" customHeight="1">
      <c r="A5" s="114" t="s">
        <v>134</v>
      </c>
      <c r="B5" s="107" t="s">
        <v>135</v>
      </c>
      <c r="C5" s="97" t="s">
        <v>228</v>
      </c>
      <c r="D5" s="112" t="e">
        <f>'Stato Patrimoniale Riclass'!C6/'Stato Patrimoniale Riclass'!F8</f>
        <v>#DIV/0!</v>
      </c>
      <c r="F5" s="40"/>
      <c r="G5" s="40"/>
      <c r="H5" s="40"/>
      <c r="I5" s="40"/>
      <c r="J5" s="40"/>
      <c r="K5" s="40"/>
      <c r="L5" s="40"/>
    </row>
    <row r="6" spans="1:12" ht="15">
      <c r="A6" s="114"/>
      <c r="B6" s="107"/>
      <c r="C6" s="97"/>
      <c r="D6" s="113"/>
      <c r="F6" s="40"/>
      <c r="G6" s="40"/>
      <c r="H6" s="40"/>
      <c r="I6" s="40"/>
      <c r="J6" s="40"/>
      <c r="K6" s="40"/>
      <c r="L6" s="40"/>
    </row>
    <row r="7" spans="1:12" ht="117" customHeight="1">
      <c r="A7" s="114" t="s">
        <v>136</v>
      </c>
      <c r="B7" s="107" t="s">
        <v>137</v>
      </c>
      <c r="C7" s="97" t="s">
        <v>229</v>
      </c>
      <c r="D7" s="112">
        <f>('Stato Patrimoniale Riclass'!C8+'Stato Patrimoniale Riclass'!C9)-'Stato Patrimoniale Riclass'!F8</f>
        <v>0</v>
      </c>
      <c r="F7" s="40"/>
      <c r="G7" s="40"/>
      <c r="H7" s="40"/>
      <c r="I7" s="40"/>
      <c r="J7" s="40"/>
      <c r="K7" s="40"/>
      <c r="L7" s="40"/>
    </row>
    <row r="8" spans="1:4" ht="15">
      <c r="A8" s="114"/>
      <c r="B8" s="107"/>
      <c r="C8" s="97"/>
      <c r="D8" s="113"/>
    </row>
    <row r="9" spans="1:4" ht="117" customHeight="1">
      <c r="A9" s="114" t="s">
        <v>138</v>
      </c>
      <c r="B9" s="107" t="s">
        <v>139</v>
      </c>
      <c r="C9" s="97" t="s">
        <v>230</v>
      </c>
      <c r="D9" s="112" t="e">
        <f>('Stato Patrimoniale Riclass'!C8+'Stato Patrimoniale Riclass'!C9)/'Stato Patrimoniale Riclass'!F8</f>
        <v>#DIV/0!</v>
      </c>
    </row>
    <row r="10" spans="1:4" ht="15">
      <c r="A10" s="114"/>
      <c r="B10" s="107"/>
      <c r="C10" s="97"/>
      <c r="D10" s="113"/>
    </row>
  </sheetData>
  <mergeCells count="17">
    <mergeCell ref="D7:D8"/>
    <mergeCell ref="D9:D10"/>
    <mergeCell ref="A7:A8"/>
    <mergeCell ref="B7:B8"/>
    <mergeCell ref="C7:C8"/>
    <mergeCell ref="A9:A10"/>
    <mergeCell ref="B9:B10"/>
    <mergeCell ref="C9:C10"/>
    <mergeCell ref="A1:D1"/>
    <mergeCell ref="D3:D4"/>
    <mergeCell ref="D5:D6"/>
    <mergeCell ref="A3:A4"/>
    <mergeCell ref="B3:B4"/>
    <mergeCell ref="C3:C4"/>
    <mergeCell ref="A5:A6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zoomScale="90" zoomScaleNormal="90" workbookViewId="0" topLeftCell="A7">
      <selection activeCell="B18" sqref="B18"/>
    </sheetView>
  </sheetViews>
  <sheetFormatPr defaultColWidth="8.7109375" defaultRowHeight="15"/>
  <cols>
    <col min="1" max="1" width="48.28125" style="1" customWidth="1"/>
    <col min="2" max="2" width="41.7109375" style="1" customWidth="1"/>
    <col min="3" max="3" width="38.57421875" style="1" customWidth="1"/>
    <col min="4" max="16384" width="8.7109375" style="1" customWidth="1"/>
  </cols>
  <sheetData>
    <row r="1" spans="1:3" ht="53.1" customHeight="1">
      <c r="A1" s="22" t="s">
        <v>0</v>
      </c>
      <c r="B1" s="22" t="s">
        <v>1</v>
      </c>
      <c r="C1" s="5" t="s">
        <v>2</v>
      </c>
    </row>
    <row r="2" spans="1:16" ht="27.6" customHeight="1">
      <c r="A2" s="6" t="s">
        <v>3</v>
      </c>
      <c r="B2" s="7" t="s">
        <v>12</v>
      </c>
      <c r="C2" s="50">
        <f>'Conto Economico Civilistico'!B3</f>
        <v>0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" ht="27.6" customHeight="1">
      <c r="A3" s="6" t="s">
        <v>4</v>
      </c>
      <c r="B3" s="7" t="s">
        <v>13</v>
      </c>
      <c r="C3" s="50">
        <f>'Conto Economico Civilistico'!B4+'Conto Economico Civilistico'!B5+'Conto Economico Civilistico'!B6</f>
        <v>0</v>
      </c>
    </row>
    <row r="4" spans="1:3" ht="27.6" customHeight="1">
      <c r="A4" s="6" t="s">
        <v>268</v>
      </c>
      <c r="B4" s="32" t="s">
        <v>269</v>
      </c>
      <c r="C4" s="51">
        <f>'Conto Economico Civilistico'!B7</f>
        <v>0</v>
      </c>
    </row>
    <row r="5" spans="1:3" ht="27.6" customHeight="1">
      <c r="A5" s="8" t="s">
        <v>5</v>
      </c>
      <c r="B5" s="33" t="s">
        <v>270</v>
      </c>
      <c r="C5" s="51">
        <f>'Conto Economico Civilistico'!B8</f>
        <v>0</v>
      </c>
    </row>
    <row r="6" spans="1:3" ht="27.6" customHeight="1">
      <c r="A6" s="6" t="s">
        <v>6</v>
      </c>
      <c r="B6" s="32" t="s">
        <v>14</v>
      </c>
      <c r="C6" s="51">
        <f>'Conto Economico Civilistico'!B10+'Conto Economico Civilistico'!B11+'Conto Economico Civilistico'!B12+'Conto Economico Civilistico'!B24</f>
        <v>0</v>
      </c>
    </row>
    <row r="7" spans="1:3" ht="27.6" customHeight="1">
      <c r="A7" s="6" t="s">
        <v>7</v>
      </c>
      <c r="B7" s="7" t="s">
        <v>15</v>
      </c>
      <c r="C7" s="50">
        <f>'Conto Economico Civilistico'!B13</f>
        <v>0</v>
      </c>
    </row>
    <row r="8" spans="1:3" ht="27.6" customHeight="1">
      <c r="A8" s="6" t="s">
        <v>8</v>
      </c>
      <c r="B8" s="32" t="s">
        <v>271</v>
      </c>
      <c r="C8" s="51">
        <f>'Conto Economico Civilistico'!B27</f>
        <v>0</v>
      </c>
    </row>
    <row r="9" spans="1:3" ht="27.6" customHeight="1">
      <c r="A9" s="87" t="s">
        <v>9</v>
      </c>
      <c r="B9" s="88" t="s">
        <v>272</v>
      </c>
      <c r="C9" s="89">
        <f>'Conto Economico Civilistico'!B10+'Conto Economico Civilistico'!B11+'Conto Economico Civilistico'!B12+'Conto Economico Civilistico'!B13+'Conto Economico Civilistico'!B24+'Conto Economico Civilistico'!B27</f>
        <v>0</v>
      </c>
    </row>
    <row r="10" spans="1:3" ht="27.6" customHeight="1">
      <c r="A10" s="87"/>
      <c r="B10" s="88"/>
      <c r="C10" s="89"/>
    </row>
    <row r="11" spans="1:3" ht="55.5" customHeight="1">
      <c r="A11" s="74" t="s">
        <v>274</v>
      </c>
      <c r="B11" s="75" t="s">
        <v>273</v>
      </c>
      <c r="C11" s="76">
        <f>C5-C9</f>
        <v>0</v>
      </c>
    </row>
    <row r="12" spans="1:3" ht="27.6" customHeight="1">
      <c r="A12" s="6" t="s">
        <v>10</v>
      </c>
      <c r="B12" s="7" t="s">
        <v>16</v>
      </c>
      <c r="C12" s="50">
        <f>'Conto Economico Civilistico'!B19+'Conto Economico Civilistico'!B25+'Conto Economico Civilistico'!B26</f>
        <v>0</v>
      </c>
    </row>
    <row r="13" spans="1:3" ht="27.6" customHeight="1">
      <c r="A13" s="69" t="s">
        <v>275</v>
      </c>
      <c r="B13" s="70" t="s">
        <v>17</v>
      </c>
      <c r="C13" s="71">
        <f>C5-(C9+'Conto Economico Civilistico'!B19+'Conto Economico Civilistico'!B25+'Conto Economico Civilistico'!B26)</f>
        <v>0</v>
      </c>
    </row>
    <row r="14" spans="1:3" ht="33.75" customHeight="1">
      <c r="A14" s="6" t="s">
        <v>197</v>
      </c>
      <c r="B14" s="7" t="s">
        <v>276</v>
      </c>
      <c r="C14" s="50">
        <f>('Conto Economico Civilistico'!B31+'Conto Economico Civilistico'!B32)-'Conto Economico Civilistico'!B37</f>
        <v>0</v>
      </c>
    </row>
    <row r="15" spans="1:3" ht="27.6" customHeight="1">
      <c r="A15" s="8" t="s">
        <v>11</v>
      </c>
      <c r="B15" s="9" t="s">
        <v>266</v>
      </c>
      <c r="C15" s="50">
        <f>C13+C14</f>
        <v>0</v>
      </c>
    </row>
    <row r="16" spans="1:3" ht="27.6" customHeight="1">
      <c r="A16" s="11" t="s">
        <v>19</v>
      </c>
      <c r="B16" s="12" t="s">
        <v>20</v>
      </c>
      <c r="C16" s="50">
        <f>'Conto Economico Civilistico'!B49</f>
        <v>0</v>
      </c>
    </row>
    <row r="17" spans="1:7" ht="30.95" customHeight="1">
      <c r="A17" s="11" t="s">
        <v>277</v>
      </c>
      <c r="B17" s="34" t="s">
        <v>278</v>
      </c>
      <c r="C17" s="51"/>
      <c r="E17" s="43"/>
      <c r="F17" s="43"/>
      <c r="G17" s="43"/>
    </row>
    <row r="18" spans="1:3" ht="41.25" customHeight="1">
      <c r="A18" s="13" t="s">
        <v>21</v>
      </c>
      <c r="B18" s="14" t="s">
        <v>287</v>
      </c>
      <c r="C18" s="50">
        <f>C13+C14+C16+C17</f>
        <v>0</v>
      </c>
    </row>
    <row r="19" spans="1:5" ht="27.6" customHeight="1">
      <c r="A19" s="13" t="s">
        <v>22</v>
      </c>
      <c r="B19" s="38">
        <v>20</v>
      </c>
      <c r="C19" s="50">
        <f>'Conto Economico Civilistico'!B51</f>
        <v>0</v>
      </c>
      <c r="E19" s="42"/>
    </row>
    <row r="20" spans="1:3" ht="27.6" customHeight="1">
      <c r="A20" s="13" t="s">
        <v>23</v>
      </c>
      <c r="B20" s="38">
        <v>21</v>
      </c>
      <c r="C20" s="50">
        <f>'Conto Economico Civilistico'!B52</f>
        <v>0</v>
      </c>
    </row>
    <row r="22" spans="1:3" ht="18" customHeight="1">
      <c r="A22" s="90" t="s">
        <v>24</v>
      </c>
      <c r="B22" s="90"/>
      <c r="C22" s="90"/>
    </row>
    <row r="23" spans="1:3" ht="15">
      <c r="A23" s="90"/>
      <c r="B23" s="90"/>
      <c r="C23" s="90"/>
    </row>
    <row r="24" spans="1:3" ht="15">
      <c r="A24" s="90"/>
      <c r="B24" s="90"/>
      <c r="C24" s="90"/>
    </row>
  </sheetData>
  <mergeCells count="4">
    <mergeCell ref="A9:A10"/>
    <mergeCell ref="B9:B10"/>
    <mergeCell ref="C9:C10"/>
    <mergeCell ref="A22:C2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"/>
  <sheetViews>
    <sheetView workbookViewId="0" topLeftCell="A1">
      <selection activeCell="B5" sqref="B5"/>
    </sheetView>
  </sheetViews>
  <sheetFormatPr defaultColWidth="8.7109375" defaultRowHeight="15"/>
  <cols>
    <col min="1" max="1" width="25.28125" style="3" customWidth="1"/>
    <col min="2" max="2" width="45.00390625" style="3" customWidth="1"/>
    <col min="3" max="3" width="38.57421875" style="1" customWidth="1"/>
    <col min="4" max="16384" width="8.7109375" style="3" customWidth="1"/>
  </cols>
  <sheetData>
    <row r="1" spans="1:3" ht="80.1" customHeight="1">
      <c r="A1" s="15" t="s">
        <v>255</v>
      </c>
      <c r="B1" s="16" t="s">
        <v>25</v>
      </c>
      <c r="C1" s="5" t="s">
        <v>2</v>
      </c>
    </row>
    <row r="2" spans="1:10" ht="51.6" customHeight="1">
      <c r="A2" s="9" t="s">
        <v>281</v>
      </c>
      <c r="B2" s="12" t="s">
        <v>273</v>
      </c>
      <c r="C2" s="50">
        <f>'Conto Economico Riclass'!C5-'Conto Economico Riclass'!C6-'Conto Economico Riclass'!C7-'Conto Economico Riclass'!C8</f>
        <v>0</v>
      </c>
      <c r="E2" s="40"/>
      <c r="F2" s="40"/>
      <c r="G2" s="40"/>
      <c r="H2" s="40"/>
      <c r="I2" s="40"/>
      <c r="J2" s="40"/>
    </row>
    <row r="3" spans="1:3" ht="51.6" customHeight="1">
      <c r="A3" s="9" t="s">
        <v>282</v>
      </c>
      <c r="B3" s="45" t="s">
        <v>17</v>
      </c>
      <c r="C3" s="50">
        <f>'Margini Conto Economico'!C2-'Conto Economico Riclass'!C12</f>
        <v>0</v>
      </c>
    </row>
    <row r="4" spans="1:3" ht="51.6" customHeight="1">
      <c r="A4" s="9" t="s">
        <v>11</v>
      </c>
      <c r="B4" s="12" t="s">
        <v>279</v>
      </c>
      <c r="C4" s="50">
        <f>'Conto Economico Riclass'!C15</f>
        <v>0</v>
      </c>
    </row>
    <row r="5" spans="1:3" ht="51.6" customHeight="1">
      <c r="A5" s="9" t="s">
        <v>280</v>
      </c>
      <c r="B5" s="84" t="s">
        <v>286</v>
      </c>
      <c r="C5" s="85">
        <f>'Conto Economico Riclass'!C18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71"/>
  <sheetViews>
    <sheetView tabSelected="1" workbookViewId="0" topLeftCell="A116">
      <selection activeCell="A127" sqref="A127"/>
    </sheetView>
  </sheetViews>
  <sheetFormatPr defaultColWidth="8.7109375" defaultRowHeight="15"/>
  <cols>
    <col min="1" max="1" width="84.57421875" style="3" customWidth="1"/>
    <col min="2" max="2" width="38.7109375" style="3" customWidth="1"/>
    <col min="3" max="16384" width="8.7109375" style="3" customWidth="1"/>
  </cols>
  <sheetData>
    <row r="1" spans="1:2" ht="51.95" customHeight="1">
      <c r="A1" s="22" t="s">
        <v>18</v>
      </c>
      <c r="B1" s="5" t="s">
        <v>2</v>
      </c>
    </row>
    <row r="2" spans="1:2" ht="20.45" customHeight="1">
      <c r="A2" s="17" t="s">
        <v>140</v>
      </c>
      <c r="B2" s="49"/>
    </row>
    <row r="3" spans="1:2" ht="32.1" customHeight="1">
      <c r="A3" s="17" t="s">
        <v>198</v>
      </c>
      <c r="B3" s="49"/>
    </row>
    <row r="4" spans="1:2" ht="24" customHeight="1">
      <c r="A4" s="2" t="s">
        <v>199</v>
      </c>
      <c r="B4" s="49"/>
    </row>
    <row r="5" spans="1:2" ht="17.45" customHeight="1">
      <c r="A5" s="18" t="s">
        <v>200</v>
      </c>
      <c r="B5" s="49"/>
    </row>
    <row r="6" spans="1:2" ht="17.45" customHeight="1">
      <c r="A6" s="4" t="s">
        <v>63</v>
      </c>
      <c r="B6" s="49"/>
    </row>
    <row r="7" spans="1:2" ht="17.45" customHeight="1">
      <c r="A7" s="4" t="s">
        <v>88</v>
      </c>
      <c r="B7" s="49"/>
    </row>
    <row r="8" spans="1:2" ht="18.95" customHeight="1">
      <c r="A8" s="4" t="s">
        <v>64</v>
      </c>
      <c r="B8" s="49"/>
    </row>
    <row r="9" spans="1:2" ht="17.45" customHeight="1">
      <c r="A9" s="4" t="s">
        <v>65</v>
      </c>
      <c r="B9" s="49"/>
    </row>
    <row r="10" spans="1:2" ht="17.45" customHeight="1">
      <c r="A10" s="4" t="s">
        <v>66</v>
      </c>
      <c r="B10" s="49"/>
    </row>
    <row r="11" spans="1:2" ht="17.45" customHeight="1">
      <c r="A11" s="4" t="s">
        <v>67</v>
      </c>
      <c r="B11" s="49"/>
    </row>
    <row r="12" spans="1:2" ht="17.45" customHeight="1">
      <c r="A12" s="4" t="s">
        <v>68</v>
      </c>
      <c r="B12" s="49"/>
    </row>
    <row r="13" spans="1:2" ht="17.45" customHeight="1">
      <c r="A13" s="2" t="s">
        <v>31</v>
      </c>
      <c r="B13" s="49">
        <f>SUM(B6:B12)</f>
        <v>0</v>
      </c>
    </row>
    <row r="14" spans="1:2" s="19" customFormat="1" ht="17.45" customHeight="1">
      <c r="A14" s="18" t="s">
        <v>201</v>
      </c>
      <c r="B14" s="52"/>
    </row>
    <row r="15" spans="1:2" ht="17.45" customHeight="1">
      <c r="A15" s="20" t="s">
        <v>69</v>
      </c>
      <c r="B15" s="49"/>
    </row>
    <row r="16" spans="1:2" ht="17.45" customHeight="1">
      <c r="A16" s="20" t="s">
        <v>259</v>
      </c>
      <c r="B16" s="49"/>
    </row>
    <row r="17" spans="1:2" ht="17.45" customHeight="1">
      <c r="A17" s="20" t="s">
        <v>70</v>
      </c>
      <c r="B17" s="49"/>
    </row>
    <row r="18" spans="1:2" ht="17.45" customHeight="1">
      <c r="A18" s="20" t="s">
        <v>71</v>
      </c>
      <c r="B18" s="49"/>
    </row>
    <row r="19" spans="1:2" ht="17.45" customHeight="1">
      <c r="A19" s="20" t="s">
        <v>72</v>
      </c>
      <c r="B19" s="49"/>
    </row>
    <row r="20" spans="1:2" ht="17.45" customHeight="1">
      <c r="A20" s="17" t="s">
        <v>31</v>
      </c>
      <c r="B20" s="49">
        <f>SUM(B15:B19)</f>
        <v>0</v>
      </c>
    </row>
    <row r="21" spans="1:2" s="19" customFormat="1" ht="45" customHeight="1">
      <c r="A21" s="18" t="s">
        <v>202</v>
      </c>
      <c r="B21" s="52"/>
    </row>
    <row r="22" spans="1:2" ht="17.45" customHeight="1">
      <c r="A22" s="4" t="s">
        <v>73</v>
      </c>
      <c r="B22" s="49"/>
    </row>
    <row r="23" spans="1:2" ht="17.45" customHeight="1">
      <c r="A23" s="4" t="s">
        <v>74</v>
      </c>
      <c r="B23" s="49"/>
    </row>
    <row r="24" spans="1:2" ht="17.45" customHeight="1">
      <c r="A24" s="4" t="s">
        <v>75</v>
      </c>
      <c r="B24" s="49"/>
    </row>
    <row r="25" spans="1:2" ht="17.45" customHeight="1">
      <c r="A25" s="4" t="s">
        <v>76</v>
      </c>
      <c r="B25" s="49"/>
    </row>
    <row r="26" spans="1:2" ht="17.45" customHeight="1">
      <c r="A26" s="4" t="s">
        <v>77</v>
      </c>
      <c r="B26" s="49"/>
    </row>
    <row r="27" spans="1:2" ht="17.45" customHeight="1">
      <c r="A27" s="4" t="s">
        <v>203</v>
      </c>
      <c r="B27" s="49"/>
    </row>
    <row r="28" spans="1:2" ht="17.45" customHeight="1">
      <c r="A28" s="4" t="s">
        <v>78</v>
      </c>
      <c r="B28" s="49"/>
    </row>
    <row r="29" spans="1:2" ht="17.45" customHeight="1">
      <c r="A29" s="4" t="s">
        <v>79</v>
      </c>
      <c r="B29" s="49">
        <f>B30+B31</f>
        <v>0</v>
      </c>
    </row>
    <row r="30" spans="1:2" ht="17.45" customHeight="1">
      <c r="A30" s="62" t="s">
        <v>234</v>
      </c>
      <c r="B30" s="52"/>
    </row>
    <row r="31" spans="1:2" ht="17.45" customHeight="1">
      <c r="A31" s="62" t="s">
        <v>235</v>
      </c>
      <c r="B31" s="52"/>
    </row>
    <row r="32" spans="1:2" ht="17.45" customHeight="1">
      <c r="A32" s="4" t="s">
        <v>80</v>
      </c>
      <c r="B32" s="49">
        <f>B33+B34</f>
        <v>0</v>
      </c>
    </row>
    <row r="33" spans="1:2" ht="17.45" customHeight="1">
      <c r="A33" s="62" t="s">
        <v>234</v>
      </c>
      <c r="B33" s="52"/>
    </row>
    <row r="34" spans="1:2" ht="17.45" customHeight="1">
      <c r="A34" s="62" t="s">
        <v>235</v>
      </c>
      <c r="B34" s="52"/>
    </row>
    <row r="35" spans="1:2" ht="17.45" customHeight="1">
      <c r="A35" s="4" t="s">
        <v>81</v>
      </c>
      <c r="B35" s="49">
        <f>B36+B37</f>
        <v>0</v>
      </c>
    </row>
    <row r="36" spans="1:2" ht="17.45" customHeight="1">
      <c r="A36" s="62" t="s">
        <v>234</v>
      </c>
      <c r="B36" s="52"/>
    </row>
    <row r="37" spans="1:2" ht="17.45" customHeight="1">
      <c r="A37" s="62" t="s">
        <v>235</v>
      </c>
      <c r="B37" s="52"/>
    </row>
    <row r="38" spans="1:2" ht="17.45" customHeight="1">
      <c r="A38" s="4" t="s">
        <v>77</v>
      </c>
      <c r="B38" s="49">
        <f>B39+B40</f>
        <v>0</v>
      </c>
    </row>
    <row r="39" spans="1:2" ht="17.45" customHeight="1">
      <c r="A39" s="62" t="s">
        <v>234</v>
      </c>
      <c r="B39" s="52"/>
    </row>
    <row r="40" spans="1:2" ht="17.45" customHeight="1">
      <c r="A40" s="62" t="s">
        <v>235</v>
      </c>
      <c r="B40" s="52"/>
    </row>
    <row r="41" spans="1:2" ht="17.45" customHeight="1">
      <c r="A41" s="4" t="s">
        <v>204</v>
      </c>
      <c r="B41" s="49">
        <f>B42+B43</f>
        <v>0</v>
      </c>
    </row>
    <row r="42" spans="1:2" ht="17.45" customHeight="1">
      <c r="A42" s="62" t="s">
        <v>234</v>
      </c>
      <c r="B42" s="52"/>
    </row>
    <row r="43" spans="1:2" ht="17.45" customHeight="1">
      <c r="A43" s="62" t="s">
        <v>235</v>
      </c>
      <c r="B43" s="52"/>
    </row>
    <row r="44" spans="1:2" ht="17.45" customHeight="1">
      <c r="A44" s="4" t="s">
        <v>82</v>
      </c>
      <c r="B44" s="49">
        <f>B45+B46</f>
        <v>0</v>
      </c>
    </row>
    <row r="45" spans="1:2" ht="17.45" customHeight="1">
      <c r="A45" s="62" t="s">
        <v>234</v>
      </c>
      <c r="B45" s="52"/>
    </row>
    <row r="46" spans="1:2" ht="17.45" customHeight="1">
      <c r="A46" s="62" t="s">
        <v>235</v>
      </c>
      <c r="B46" s="52"/>
    </row>
    <row r="47" spans="1:2" ht="17.45" customHeight="1">
      <c r="A47" s="4" t="s">
        <v>141</v>
      </c>
      <c r="B47" s="49">
        <f>B48+B49</f>
        <v>0</v>
      </c>
    </row>
    <row r="48" spans="1:2" ht="17.45" customHeight="1">
      <c r="A48" s="62" t="s">
        <v>234</v>
      </c>
      <c r="B48" s="52"/>
    </row>
    <row r="49" spans="1:2" ht="17.45" customHeight="1">
      <c r="A49" s="62" t="s">
        <v>235</v>
      </c>
      <c r="B49" s="52"/>
    </row>
    <row r="50" spans="1:2" ht="17.45" customHeight="1">
      <c r="A50" s="2" t="s">
        <v>31</v>
      </c>
      <c r="B50" s="49">
        <f>B23+B24+B25+B26+B27+B29+B32+B35+B38+B41+B44+B47</f>
        <v>0</v>
      </c>
    </row>
    <row r="51" spans="1:2" ht="17.45" customHeight="1">
      <c r="A51" s="2" t="s">
        <v>142</v>
      </c>
      <c r="B51" s="49">
        <f>B13+B20+B50</f>
        <v>0</v>
      </c>
    </row>
    <row r="52" spans="1:2" ht="17.45" customHeight="1">
      <c r="A52" s="2" t="s">
        <v>205</v>
      </c>
      <c r="B52" s="49"/>
    </row>
    <row r="53" spans="1:2" ht="17.45" customHeight="1">
      <c r="A53" s="18" t="s">
        <v>206</v>
      </c>
      <c r="B53" s="49"/>
    </row>
    <row r="54" spans="1:2" ht="17.45" customHeight="1">
      <c r="A54" s="4" t="s">
        <v>83</v>
      </c>
      <c r="B54" s="49"/>
    </row>
    <row r="55" spans="1:2" ht="17.45" customHeight="1">
      <c r="A55" s="4" t="s">
        <v>84</v>
      </c>
      <c r="B55" s="49"/>
    </row>
    <row r="56" spans="1:2" ht="17.45" customHeight="1">
      <c r="A56" s="4" t="s">
        <v>85</v>
      </c>
      <c r="B56" s="49"/>
    </row>
    <row r="57" spans="1:2" ht="17.45" customHeight="1">
      <c r="A57" s="4" t="s">
        <v>86</v>
      </c>
      <c r="B57" s="49"/>
    </row>
    <row r="58" spans="1:2" ht="17.45" customHeight="1">
      <c r="A58" s="4" t="s">
        <v>87</v>
      </c>
      <c r="B58" s="49"/>
    </row>
    <row r="59" spans="1:2" ht="17.45" customHeight="1">
      <c r="A59" s="2" t="s">
        <v>31</v>
      </c>
      <c r="B59" s="49">
        <f>SUM(B54:B58)</f>
        <v>0</v>
      </c>
    </row>
    <row r="60" spans="1:2" ht="32.1" customHeight="1">
      <c r="A60" s="4" t="s">
        <v>207</v>
      </c>
      <c r="B60" s="49"/>
    </row>
    <row r="61" spans="1:2" ht="17.45" customHeight="1">
      <c r="A61" s="4" t="s">
        <v>144</v>
      </c>
      <c r="B61" s="49">
        <f>B62+B63</f>
        <v>0</v>
      </c>
    </row>
    <row r="62" spans="1:2" ht="17.45" customHeight="1">
      <c r="A62" s="62" t="s">
        <v>234</v>
      </c>
      <c r="B62" s="52"/>
    </row>
    <row r="63" spans="1:2" ht="17.45" customHeight="1">
      <c r="A63" s="62" t="s">
        <v>235</v>
      </c>
      <c r="B63" s="52"/>
    </row>
    <row r="64" spans="1:2" ht="17.45" customHeight="1">
      <c r="A64" s="4" t="s">
        <v>143</v>
      </c>
      <c r="B64" s="49">
        <f>B65+B66</f>
        <v>0</v>
      </c>
    </row>
    <row r="65" spans="1:2" ht="17.45" customHeight="1">
      <c r="A65" s="62" t="s">
        <v>234</v>
      </c>
      <c r="B65" s="52"/>
    </row>
    <row r="66" spans="1:2" ht="17.45" customHeight="1">
      <c r="A66" s="62" t="s">
        <v>235</v>
      </c>
      <c r="B66" s="52"/>
    </row>
    <row r="67" spans="1:2" ht="17.45" customHeight="1">
      <c r="A67" s="4" t="s">
        <v>145</v>
      </c>
      <c r="B67" s="49">
        <f>B68+B69</f>
        <v>0</v>
      </c>
    </row>
    <row r="68" spans="1:2" ht="17.45" customHeight="1">
      <c r="A68" s="62" t="s">
        <v>234</v>
      </c>
      <c r="B68" s="52"/>
    </row>
    <row r="69" spans="1:2" ht="17.45" customHeight="1">
      <c r="A69" s="62" t="s">
        <v>235</v>
      </c>
      <c r="B69" s="52"/>
    </row>
    <row r="70" spans="1:2" ht="17.45" customHeight="1">
      <c r="A70" s="4" t="s">
        <v>146</v>
      </c>
      <c r="B70" s="49">
        <f>B71+B72</f>
        <v>0</v>
      </c>
    </row>
    <row r="71" spans="1:2" ht="17.45" customHeight="1">
      <c r="A71" s="62" t="s">
        <v>234</v>
      </c>
      <c r="B71" s="52"/>
    </row>
    <row r="72" spans="1:2" ht="17.45" customHeight="1">
      <c r="A72" s="62" t="s">
        <v>235</v>
      </c>
      <c r="B72" s="52"/>
    </row>
    <row r="73" spans="1:2" ht="17.45" customHeight="1">
      <c r="A73" s="4" t="s">
        <v>147</v>
      </c>
      <c r="B73" s="49">
        <f>B74+B75</f>
        <v>0</v>
      </c>
    </row>
    <row r="74" spans="1:2" ht="17.45" customHeight="1">
      <c r="A74" s="62" t="s">
        <v>234</v>
      </c>
      <c r="B74" s="52"/>
    </row>
    <row r="75" spans="1:2" ht="17.45" customHeight="1">
      <c r="A75" s="62" t="s">
        <v>235</v>
      </c>
      <c r="B75" s="52"/>
    </row>
    <row r="76" spans="1:2" ht="17.45" customHeight="1">
      <c r="A76" s="4" t="s">
        <v>208</v>
      </c>
      <c r="B76" s="49">
        <f>B77+B78</f>
        <v>0</v>
      </c>
    </row>
    <row r="77" spans="1:2" ht="17.45" customHeight="1">
      <c r="A77" s="62" t="s">
        <v>234</v>
      </c>
      <c r="B77" s="52"/>
    </row>
    <row r="78" spans="1:2" ht="17.45" customHeight="1">
      <c r="A78" s="62" t="s">
        <v>235</v>
      </c>
      <c r="B78" s="52"/>
    </row>
    <row r="79" spans="1:2" ht="17.45" customHeight="1">
      <c r="A79" s="4" t="s">
        <v>209</v>
      </c>
      <c r="B79" s="49">
        <f>B80+B81</f>
        <v>0</v>
      </c>
    </row>
    <row r="80" spans="1:2" ht="17.45" customHeight="1">
      <c r="A80" s="62" t="s">
        <v>234</v>
      </c>
      <c r="B80" s="52"/>
    </row>
    <row r="81" spans="1:2" ht="17.45" customHeight="1">
      <c r="A81" s="62" t="s">
        <v>235</v>
      </c>
      <c r="B81" s="52"/>
    </row>
    <row r="82" spans="1:2" ht="17.45" customHeight="1">
      <c r="A82" s="4" t="s">
        <v>210</v>
      </c>
      <c r="B82" s="49">
        <f>B83+B84</f>
        <v>0</v>
      </c>
    </row>
    <row r="83" spans="1:2" ht="17.45" customHeight="1">
      <c r="A83" s="62" t="s">
        <v>234</v>
      </c>
      <c r="B83" s="52"/>
    </row>
    <row r="84" spans="1:2" ht="17.45" customHeight="1">
      <c r="A84" s="62" t="s">
        <v>235</v>
      </c>
      <c r="B84" s="52"/>
    </row>
    <row r="85" spans="1:2" ht="17.45" customHeight="1">
      <c r="A85" s="2" t="s">
        <v>148</v>
      </c>
      <c r="B85" s="49">
        <f>B61+B64+B67+B70+B73+B76+B79+B82</f>
        <v>0</v>
      </c>
    </row>
    <row r="86" spans="1:2" ht="33.6" customHeight="1">
      <c r="A86" s="21" t="s">
        <v>211</v>
      </c>
      <c r="B86" s="49"/>
    </row>
    <row r="87" spans="1:2" ht="17.45" customHeight="1">
      <c r="A87" s="4" t="s">
        <v>149</v>
      </c>
      <c r="B87" s="49"/>
    </row>
    <row r="88" spans="1:2" ht="17.45" customHeight="1">
      <c r="A88" s="4" t="s">
        <v>150</v>
      </c>
      <c r="B88" s="49"/>
    </row>
    <row r="89" spans="1:2" ht="17.45" customHeight="1">
      <c r="A89" s="4" t="s">
        <v>151</v>
      </c>
      <c r="B89" s="49"/>
    </row>
    <row r="90" spans="1:2" ht="17.45" customHeight="1">
      <c r="A90" s="4" t="s">
        <v>212</v>
      </c>
      <c r="B90" s="49"/>
    </row>
    <row r="91" spans="1:2" ht="18.6" customHeight="1">
      <c r="A91" s="4" t="s">
        <v>152</v>
      </c>
      <c r="B91" s="49"/>
    </row>
    <row r="92" spans="1:2" ht="17.45" customHeight="1">
      <c r="A92" s="4" t="s">
        <v>153</v>
      </c>
      <c r="B92" s="49"/>
    </row>
    <row r="93" spans="1:2" ht="17.45" customHeight="1">
      <c r="A93" s="4" t="s">
        <v>154</v>
      </c>
      <c r="B93" s="49"/>
    </row>
    <row r="94" spans="1:2" ht="17.45" customHeight="1">
      <c r="A94" s="2" t="s">
        <v>31</v>
      </c>
      <c r="B94" s="49">
        <f>SUM(B87:B93)</f>
        <v>0</v>
      </c>
    </row>
    <row r="95" spans="1:2" ht="17.45" customHeight="1">
      <c r="A95" s="4" t="s">
        <v>213</v>
      </c>
      <c r="B95" s="49"/>
    </row>
    <row r="96" spans="1:2" ht="17.45" customHeight="1">
      <c r="A96" s="4" t="s">
        <v>155</v>
      </c>
      <c r="B96" s="49"/>
    </row>
    <row r="97" spans="1:2" ht="17.45" customHeight="1">
      <c r="A97" s="4" t="s">
        <v>156</v>
      </c>
      <c r="B97" s="49"/>
    </row>
    <row r="98" spans="1:2" ht="17.45" customHeight="1">
      <c r="A98" s="4" t="s">
        <v>260</v>
      </c>
      <c r="B98" s="49"/>
    </row>
    <row r="99" spans="1:2" ht="17.45" customHeight="1">
      <c r="A99" s="2" t="s">
        <v>31</v>
      </c>
      <c r="B99" s="49">
        <f>SUM(B96:B98)</f>
        <v>0</v>
      </c>
    </row>
    <row r="100" spans="1:2" ht="17.45" customHeight="1">
      <c r="A100" s="2" t="s">
        <v>157</v>
      </c>
      <c r="B100" s="49">
        <f>B59+B85+B94+B99</f>
        <v>0</v>
      </c>
    </row>
    <row r="101" spans="1:2" ht="17.45" customHeight="1">
      <c r="A101" s="2" t="s">
        <v>214</v>
      </c>
      <c r="B101" s="49"/>
    </row>
    <row r="102" spans="1:2" ht="17.45" customHeight="1">
      <c r="A102" s="2" t="s">
        <v>257</v>
      </c>
      <c r="B102" s="49">
        <f>B3+B51+B100+B101</f>
        <v>0</v>
      </c>
    </row>
    <row r="103" spans="1:2" ht="17.45" customHeight="1">
      <c r="A103" s="2" t="s">
        <v>158</v>
      </c>
      <c r="B103" s="49"/>
    </row>
    <row r="104" spans="1:2" ht="17.45" customHeight="1">
      <c r="A104" s="2" t="s">
        <v>215</v>
      </c>
      <c r="B104" s="49"/>
    </row>
    <row r="105" spans="1:2" ht="17.45" customHeight="1">
      <c r="A105" s="4" t="s">
        <v>159</v>
      </c>
      <c r="B105" s="49"/>
    </row>
    <row r="106" spans="1:2" ht="17.45" customHeight="1">
      <c r="A106" s="4" t="s">
        <v>160</v>
      </c>
      <c r="B106" s="49"/>
    </row>
    <row r="107" spans="1:2" ht="17.45" customHeight="1">
      <c r="A107" s="4" t="s">
        <v>161</v>
      </c>
      <c r="B107" s="49"/>
    </row>
    <row r="108" spans="1:2" ht="17.45" customHeight="1">
      <c r="A108" s="4" t="s">
        <v>162</v>
      </c>
      <c r="B108" s="49"/>
    </row>
    <row r="109" spans="1:2" ht="17.45" customHeight="1">
      <c r="A109" s="4" t="s">
        <v>163</v>
      </c>
      <c r="B109" s="49"/>
    </row>
    <row r="110" spans="1:2" ht="17.45" customHeight="1">
      <c r="A110" s="4" t="s">
        <v>164</v>
      </c>
      <c r="B110" s="49"/>
    </row>
    <row r="111" spans="1:2" ht="17.45" customHeight="1">
      <c r="A111" s="4" t="s">
        <v>165</v>
      </c>
      <c r="B111" s="49"/>
    </row>
    <row r="112" spans="1:2" ht="17.45" customHeight="1">
      <c r="A112" s="4" t="s">
        <v>166</v>
      </c>
      <c r="B112" s="49"/>
    </row>
    <row r="113" spans="1:2" ht="17.45" customHeight="1">
      <c r="A113" s="4" t="s">
        <v>167</v>
      </c>
      <c r="B113" s="49"/>
    </row>
    <row r="114" spans="1:2" ht="17.45" customHeight="1">
      <c r="A114" s="4" t="s">
        <v>168</v>
      </c>
      <c r="B114" s="49"/>
    </row>
    <row r="115" spans="1:2" ht="17.45" customHeight="1">
      <c r="A115" s="2" t="s">
        <v>31</v>
      </c>
      <c r="B115" s="49">
        <f>SUM(B105:B114)</f>
        <v>0</v>
      </c>
    </row>
    <row r="116" spans="1:2" ht="17.45" customHeight="1">
      <c r="A116" s="2" t="s">
        <v>216</v>
      </c>
      <c r="B116" s="49"/>
    </row>
    <row r="117" spans="1:2" ht="17.45" customHeight="1">
      <c r="A117" s="4" t="s">
        <v>169</v>
      </c>
      <c r="B117" s="49"/>
    </row>
    <row r="118" spans="1:2" ht="17.45" customHeight="1">
      <c r="A118" s="4" t="s">
        <v>170</v>
      </c>
      <c r="B118" s="49"/>
    </row>
    <row r="119" spans="1:2" ht="17.45" customHeight="1">
      <c r="A119" s="4" t="s">
        <v>171</v>
      </c>
      <c r="B119" s="49"/>
    </row>
    <row r="120" spans="1:2" ht="17.45" customHeight="1">
      <c r="A120" s="4" t="s">
        <v>172</v>
      </c>
      <c r="B120" s="49"/>
    </row>
    <row r="121" spans="1:2" ht="18" customHeight="1">
      <c r="A121" s="2" t="s">
        <v>31</v>
      </c>
      <c r="B121" s="49">
        <f>SUM(B117:B120)</f>
        <v>0</v>
      </c>
    </row>
    <row r="122" spans="1:2" ht="28.5" customHeight="1">
      <c r="A122" s="2" t="s">
        <v>217</v>
      </c>
      <c r="B122" s="49"/>
    </row>
    <row r="123" spans="1:2" ht="32.1" customHeight="1">
      <c r="A123" s="2" t="s">
        <v>218</v>
      </c>
      <c r="B123" s="49"/>
    </row>
    <row r="124" spans="1:2" ht="17.45" customHeight="1">
      <c r="A124" s="4" t="s">
        <v>173</v>
      </c>
      <c r="B124" s="49">
        <f>B125+B126</f>
        <v>0</v>
      </c>
    </row>
    <row r="125" spans="1:2" ht="17.45" customHeight="1">
      <c r="A125" s="62" t="s">
        <v>234</v>
      </c>
      <c r="B125" s="52"/>
    </row>
    <row r="126" spans="1:2" ht="17.45" customHeight="1">
      <c r="A126" s="62" t="s">
        <v>235</v>
      </c>
      <c r="B126" s="52"/>
    </row>
    <row r="127" spans="1:2" ht="17.45" customHeight="1">
      <c r="A127" s="4" t="s">
        <v>174</v>
      </c>
      <c r="B127" s="49">
        <f>B128+B129</f>
        <v>0</v>
      </c>
    </row>
    <row r="128" spans="1:2" ht="17.45" customHeight="1">
      <c r="A128" s="62" t="s">
        <v>234</v>
      </c>
      <c r="B128" s="52"/>
    </row>
    <row r="129" spans="1:2" ht="17.45" customHeight="1">
      <c r="A129" s="62" t="s">
        <v>235</v>
      </c>
      <c r="B129" s="52"/>
    </row>
    <row r="130" spans="1:2" ht="17.45" customHeight="1">
      <c r="A130" s="4" t="s">
        <v>175</v>
      </c>
      <c r="B130" s="49">
        <f>B131+B132</f>
        <v>0</v>
      </c>
    </row>
    <row r="131" spans="1:2" ht="17.45" customHeight="1">
      <c r="A131" s="62" t="s">
        <v>234</v>
      </c>
      <c r="B131" s="52"/>
    </row>
    <row r="132" spans="1:2" ht="17.45" customHeight="1">
      <c r="A132" s="62" t="s">
        <v>235</v>
      </c>
      <c r="B132" s="52"/>
    </row>
    <row r="133" spans="1:2" ht="17.45" customHeight="1">
      <c r="A133" s="4" t="s">
        <v>176</v>
      </c>
      <c r="B133" s="49">
        <f>B134+B135</f>
        <v>0</v>
      </c>
    </row>
    <row r="134" spans="1:2" ht="17.45" customHeight="1">
      <c r="A134" s="62" t="s">
        <v>234</v>
      </c>
      <c r="B134" s="52"/>
    </row>
    <row r="135" spans="1:2" ht="17.45" customHeight="1">
      <c r="A135" s="62" t="s">
        <v>235</v>
      </c>
      <c r="B135" s="52"/>
    </row>
    <row r="136" spans="1:2" ht="17.45" customHeight="1">
      <c r="A136" s="4" t="s">
        <v>177</v>
      </c>
      <c r="B136" s="49">
        <f>B137+B138</f>
        <v>0</v>
      </c>
    </row>
    <row r="137" spans="1:2" ht="17.45" customHeight="1">
      <c r="A137" s="62" t="s">
        <v>234</v>
      </c>
      <c r="B137" s="52"/>
    </row>
    <row r="138" spans="1:2" ht="17.45" customHeight="1">
      <c r="A138" s="62" t="s">
        <v>235</v>
      </c>
      <c r="B138" s="52"/>
    </row>
    <row r="139" spans="1:2" ht="17.45" customHeight="1">
      <c r="A139" s="4" t="s">
        <v>178</v>
      </c>
      <c r="B139" s="49">
        <f>B140+B141</f>
        <v>0</v>
      </c>
    </row>
    <row r="140" spans="1:2" ht="17.45" customHeight="1">
      <c r="A140" s="62" t="s">
        <v>234</v>
      </c>
      <c r="B140" s="52"/>
    </row>
    <row r="141" spans="1:2" ht="17.45" customHeight="1">
      <c r="A141" s="62" t="s">
        <v>235</v>
      </c>
      <c r="B141" s="52"/>
    </row>
    <row r="142" spans="1:2" ht="17.45" customHeight="1">
      <c r="A142" s="4" t="s">
        <v>179</v>
      </c>
      <c r="B142" s="49">
        <f>B143+B144</f>
        <v>0</v>
      </c>
    </row>
    <row r="143" spans="1:2" ht="17.45" customHeight="1">
      <c r="A143" s="62" t="s">
        <v>234</v>
      </c>
      <c r="B143" s="52"/>
    </row>
    <row r="144" spans="1:2" ht="17.45" customHeight="1">
      <c r="A144" s="62" t="s">
        <v>235</v>
      </c>
      <c r="B144" s="52"/>
    </row>
    <row r="145" spans="1:2" ht="17.45" customHeight="1">
      <c r="A145" s="4" t="s">
        <v>180</v>
      </c>
      <c r="B145" s="49">
        <f>B146+B147</f>
        <v>0</v>
      </c>
    </row>
    <row r="146" spans="1:2" ht="17.45" customHeight="1">
      <c r="A146" s="62" t="s">
        <v>234</v>
      </c>
      <c r="B146" s="52"/>
    </row>
    <row r="147" spans="1:2" ht="17.45" customHeight="1">
      <c r="A147" s="62" t="s">
        <v>235</v>
      </c>
      <c r="B147" s="52"/>
    </row>
    <row r="148" spans="1:2" ht="17.45" customHeight="1">
      <c r="A148" s="4" t="s">
        <v>181</v>
      </c>
      <c r="B148" s="49">
        <f>B149+B150</f>
        <v>0</v>
      </c>
    </row>
    <row r="149" spans="1:2" ht="17.45" customHeight="1">
      <c r="A149" s="62" t="s">
        <v>234</v>
      </c>
      <c r="B149" s="52"/>
    </row>
    <row r="150" spans="1:2" ht="17.45" customHeight="1">
      <c r="A150" s="62" t="s">
        <v>235</v>
      </c>
      <c r="B150" s="52"/>
    </row>
    <row r="151" spans="1:2" ht="17.45" customHeight="1">
      <c r="A151" s="4" t="s">
        <v>182</v>
      </c>
      <c r="B151" s="49">
        <f>B152+B153</f>
        <v>0</v>
      </c>
    </row>
    <row r="152" spans="1:2" ht="17.45" customHeight="1">
      <c r="A152" s="62" t="s">
        <v>234</v>
      </c>
      <c r="B152" s="52"/>
    </row>
    <row r="153" spans="1:2" ht="17.45" customHeight="1">
      <c r="A153" s="62" t="s">
        <v>235</v>
      </c>
      <c r="B153" s="52"/>
    </row>
    <row r="154" spans="1:2" ht="17.45" customHeight="1">
      <c r="A154" s="4" t="s">
        <v>183</v>
      </c>
      <c r="B154" s="49">
        <f>B155+B156</f>
        <v>0</v>
      </c>
    </row>
    <row r="155" spans="1:2" ht="17.45" customHeight="1">
      <c r="A155" s="62" t="s">
        <v>234</v>
      </c>
      <c r="B155" s="52"/>
    </row>
    <row r="156" spans="1:2" ht="17.45" customHeight="1">
      <c r="A156" s="62" t="s">
        <v>235</v>
      </c>
      <c r="B156" s="52"/>
    </row>
    <row r="157" spans="1:2" ht="17.45" customHeight="1">
      <c r="A157" s="4" t="s">
        <v>219</v>
      </c>
      <c r="B157" s="49">
        <f>B158+B159</f>
        <v>0</v>
      </c>
    </row>
    <row r="158" spans="1:2" ht="17.45" customHeight="1">
      <c r="A158" s="62" t="s">
        <v>234</v>
      </c>
      <c r="B158" s="52"/>
    </row>
    <row r="159" spans="1:2" ht="17.45" customHeight="1">
      <c r="A159" s="62" t="s">
        <v>235</v>
      </c>
      <c r="B159" s="52"/>
    </row>
    <row r="160" spans="1:2" ht="17.45" customHeight="1">
      <c r="A160" s="4" t="s">
        <v>184</v>
      </c>
      <c r="B160" s="49">
        <f>B161+B162</f>
        <v>0</v>
      </c>
    </row>
    <row r="161" spans="1:2" ht="17.45" customHeight="1">
      <c r="A161" s="62" t="s">
        <v>234</v>
      </c>
      <c r="B161" s="52"/>
    </row>
    <row r="162" spans="1:2" ht="17.45" customHeight="1">
      <c r="A162" s="62" t="s">
        <v>235</v>
      </c>
      <c r="B162" s="52"/>
    </row>
    <row r="163" spans="1:2" ht="17.45" customHeight="1">
      <c r="A163" s="4" t="s">
        <v>185</v>
      </c>
      <c r="B163" s="49">
        <f>B164+B165</f>
        <v>0</v>
      </c>
    </row>
    <row r="164" spans="1:2" ht="17.45" customHeight="1">
      <c r="A164" s="62" t="s">
        <v>234</v>
      </c>
      <c r="B164" s="52"/>
    </row>
    <row r="165" spans="1:2" ht="17.45" customHeight="1">
      <c r="A165" s="62" t="s">
        <v>235</v>
      </c>
      <c r="B165" s="52"/>
    </row>
    <row r="166" spans="1:2" ht="17.1" customHeight="1">
      <c r="A166" s="4" t="s">
        <v>267</v>
      </c>
      <c r="B166" s="49">
        <f>B167+B168</f>
        <v>0</v>
      </c>
    </row>
    <row r="167" spans="1:2" ht="17.45" customHeight="1">
      <c r="A167" s="62" t="s">
        <v>234</v>
      </c>
      <c r="B167" s="52"/>
    </row>
    <row r="168" spans="1:2" ht="17.45" customHeight="1">
      <c r="A168" s="62" t="s">
        <v>235</v>
      </c>
      <c r="B168" s="52"/>
    </row>
    <row r="169" spans="1:2" ht="15">
      <c r="A169" s="2" t="s">
        <v>31</v>
      </c>
      <c r="B169" s="49">
        <f>B124+B127+B130+B133+B136+B139+B142+B145+B148+B151+B154+B157+B160+B163+B166</f>
        <v>0</v>
      </c>
    </row>
    <row r="170" spans="1:2" ht="15">
      <c r="A170" s="2" t="s">
        <v>220</v>
      </c>
      <c r="B170" s="49"/>
    </row>
    <row r="171" spans="1:2" ht="15">
      <c r="A171" s="60" t="s">
        <v>258</v>
      </c>
      <c r="B171" s="49">
        <f>B115+B121+B122+B169+B170</f>
        <v>0</v>
      </c>
    </row>
  </sheetData>
  <printOptions/>
  <pageMargins left="0.7" right="0.7" top="0.75" bottom="0.75" header="0.3" footer="0.3"/>
  <pageSetup fitToHeight="2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3"/>
  <sheetViews>
    <sheetView workbookViewId="0" topLeftCell="A1">
      <selection activeCell="F4" sqref="F4"/>
    </sheetView>
  </sheetViews>
  <sheetFormatPr defaultColWidth="8.7109375" defaultRowHeight="15"/>
  <cols>
    <col min="1" max="1" width="19.8515625" style="3" customWidth="1"/>
    <col min="2" max="2" width="26.7109375" style="3" customWidth="1"/>
    <col min="3" max="3" width="22.421875" style="3" customWidth="1"/>
    <col min="4" max="4" width="22.57421875" style="3" customWidth="1"/>
    <col min="5" max="5" width="21.7109375" style="3" customWidth="1"/>
    <col min="6" max="6" width="24.28125" style="3" customWidth="1"/>
    <col min="7" max="16384" width="8.7109375" style="3" customWidth="1"/>
  </cols>
  <sheetData>
    <row r="1" spans="1:6" ht="69" customHeight="1">
      <c r="A1" s="23" t="s">
        <v>62</v>
      </c>
      <c r="B1" s="23" t="s">
        <v>110</v>
      </c>
      <c r="C1" s="5" t="s">
        <v>2</v>
      </c>
      <c r="D1" s="23" t="s">
        <v>62</v>
      </c>
      <c r="E1" s="23" t="s">
        <v>110</v>
      </c>
      <c r="F1" s="5" t="s">
        <v>2</v>
      </c>
    </row>
    <row r="2" spans="1:6" ht="53.1" customHeight="1">
      <c r="A2" s="29" t="s">
        <v>109</v>
      </c>
      <c r="B2" s="31"/>
      <c r="C2" s="63">
        <f>C3+C4+C5</f>
        <v>0</v>
      </c>
      <c r="D2" s="31" t="s">
        <v>122</v>
      </c>
      <c r="E2" s="30"/>
      <c r="F2" s="73">
        <f>F3+F4</f>
        <v>0</v>
      </c>
    </row>
    <row r="3" spans="1:6" ht="33">
      <c r="A3" s="7" t="s">
        <v>111</v>
      </c>
      <c r="B3" s="7" t="s">
        <v>112</v>
      </c>
      <c r="C3" s="53">
        <f>'Stato Patrimoniale Civilistico'!B13</f>
        <v>0</v>
      </c>
      <c r="D3" s="7" t="s">
        <v>123</v>
      </c>
      <c r="E3" s="7" t="s">
        <v>124</v>
      </c>
      <c r="F3" s="53">
        <f>'Stato Patrimoniale Civilistico'!B105</f>
        <v>0</v>
      </c>
    </row>
    <row r="4" spans="1:6" ht="33">
      <c r="A4" s="7" t="s">
        <v>113</v>
      </c>
      <c r="B4" s="7" t="s">
        <v>114</v>
      </c>
      <c r="C4" s="53">
        <f>'Stato Patrimoniale Civilistico'!B20</f>
        <v>0</v>
      </c>
      <c r="D4" s="7" t="s">
        <v>125</v>
      </c>
      <c r="E4" s="7" t="s">
        <v>126</v>
      </c>
      <c r="F4" s="53">
        <f>'Stato Patrimoniale Civilistico'!B115-'Stato Patrimoniale Civilistico'!B105</f>
        <v>0</v>
      </c>
    </row>
    <row r="5" spans="1:6" ht="33">
      <c r="A5" s="7" t="s">
        <v>115</v>
      </c>
      <c r="B5" s="32" t="s">
        <v>231</v>
      </c>
      <c r="C5" s="79">
        <f>('Stato Patrimoniale Civilistico'!B50-'Stato Patrimoniale Civilistico'!B30-'Stato Patrimoniale Civilistico'!B33-'Stato Patrimoniale Civilistico'!B36-'Stato Patrimoniale Civilistico'!B39-'Stato Patrimoniale Civilistico'!B42-'Stato Patrimoniale Civilistico'!B45-'Stato Patrimoniale Civilistico'!B48)+'Stato Patrimoniale Civilistico'!B63+'Stato Patrimoniale Civilistico'!B66+'Stato Patrimoniale Civilistico'!B69+'Stato Patrimoniale Civilistico'!B72+'Stato Patrimoniale Civilistico'!B75+'Stato Patrimoniale Civilistico'!B78+'Stato Patrimoniale Civilistico'!B81+'Stato Patrimoniale Civilistico'!B84</f>
        <v>0</v>
      </c>
      <c r="D5" s="7"/>
      <c r="E5" s="7"/>
      <c r="F5" s="54"/>
    </row>
    <row r="6" spans="1:6" ht="47.45" customHeight="1">
      <c r="A6" s="10" t="s">
        <v>116</v>
      </c>
      <c r="B6" s="10"/>
      <c r="C6" s="64">
        <f>C7+C8+C9+C10</f>
        <v>0</v>
      </c>
      <c r="D6" s="10" t="s">
        <v>127</v>
      </c>
      <c r="E6" s="33" t="s">
        <v>232</v>
      </c>
      <c r="F6" s="80">
        <f>'Stato Patrimoniale Civilistico'!B121+'Stato Patrimoniale Civilistico'!B122+'Stato Patrimoniale Civilistico'!B126+'Stato Patrimoniale Civilistico'!B129+'Stato Patrimoniale Civilistico'!B135+'Stato Patrimoniale Civilistico'!B138+'Stato Patrimoniale Civilistico'!B141+'Stato Patrimoniale Civilistico'!B144+'Stato Patrimoniale Civilistico'!B147+'Stato Patrimoniale Civilistico'!B150+'Stato Patrimoniale Civilistico'!B153+'Stato Patrimoniale Civilistico'!B156+'Stato Patrimoniale Civilistico'!B159+'Stato Patrimoniale Civilistico'!B162+'Stato Patrimoniale Civilistico'!B165+'Stato Patrimoniale Civilistico'!B168</f>
        <v>0</v>
      </c>
    </row>
    <row r="7" spans="1:6" ht="15">
      <c r="A7" s="7" t="s">
        <v>117</v>
      </c>
      <c r="B7" s="45" t="s">
        <v>238</v>
      </c>
      <c r="C7" s="65">
        <f>'Stato Patrimoniale Civilistico'!B59</f>
        <v>0</v>
      </c>
      <c r="F7" s="55"/>
    </row>
    <row r="8" spans="1:9" ht="62.1" customHeight="1">
      <c r="A8" s="7" t="s">
        <v>118</v>
      </c>
      <c r="B8" s="32" t="s">
        <v>239</v>
      </c>
      <c r="C8" s="80">
        <f>'Stato Patrimoniale Civilistico'!B3+'Stato Patrimoniale Civilistico'!B30+'Stato Patrimoniale Civilistico'!B33+'Stato Patrimoniale Civilistico'!B36+'Stato Patrimoniale Civilistico'!B39+'Stato Patrimoniale Civilistico'!B42+'Stato Patrimoniale Civilistico'!B45+'Stato Patrimoniale Civilistico'!B48+('Stato Patrimoniale Civilistico'!B85-'Stato Patrimoniale Civilistico'!B63-'Stato Patrimoniale Civilistico'!B66-'Stato Patrimoniale Civilistico'!B69-'Stato Patrimoniale Civilistico'!B72-'Stato Patrimoniale Civilistico'!B75-'Stato Patrimoniale Civilistico'!B78-'Stato Patrimoniale Civilistico'!B81-'Stato Patrimoniale Civilistico'!B84)+'Stato Patrimoniale Civilistico'!B94</f>
        <v>0</v>
      </c>
      <c r="D8" s="10" t="s">
        <v>128</v>
      </c>
      <c r="E8" s="33" t="s">
        <v>233</v>
      </c>
      <c r="F8" s="80">
        <f>('Stato Patrimoniale Civilistico'!B125+'Stato Patrimoniale Civilistico'!B128+'Stato Patrimoniale Civilistico'!B131+'Stato Patrimoniale Civilistico'!B134+'Stato Patrimoniale Civilistico'!B137+'Stato Patrimoniale Civilistico'!B140+'Stato Patrimoniale Civilistico'!B143+'Stato Patrimoniale Civilistico'!B146+'Stato Patrimoniale Civilistico'!B149+'Stato Patrimoniale Civilistico'!B152+'Stato Patrimoniale Civilistico'!B155+'Stato Patrimoniale Civilistico'!B158+'Stato Patrimoniale Civilistico'!B161+'Stato Patrimoniale Civilistico'!B164+'Stato Patrimoniale Civilistico'!B167)+'Stato Patrimoniale Civilistico'!B170</f>
        <v>0</v>
      </c>
      <c r="G8" s="81"/>
      <c r="H8" s="77"/>
      <c r="I8" s="77"/>
    </row>
    <row r="9" spans="1:6" ht="33">
      <c r="A9" s="7" t="s">
        <v>119</v>
      </c>
      <c r="B9" s="45" t="s">
        <v>120</v>
      </c>
      <c r="C9" s="65">
        <f>'Stato Patrimoniale Civilistico'!B99</f>
        <v>0</v>
      </c>
      <c r="D9" s="7" t="s">
        <v>129</v>
      </c>
      <c r="E9" s="10"/>
      <c r="F9" s="54"/>
    </row>
    <row r="10" spans="1:6" ht="15">
      <c r="A10" s="7" t="s">
        <v>236</v>
      </c>
      <c r="B10" s="45" t="s">
        <v>20</v>
      </c>
      <c r="C10" s="65">
        <f>'Stato Patrimoniale Civilistico'!B101</f>
        <v>0</v>
      </c>
      <c r="D10" s="37"/>
      <c r="E10" s="39"/>
      <c r="F10" s="56"/>
    </row>
    <row r="11" spans="1:6" ht="49.5">
      <c r="A11" s="10" t="s">
        <v>121</v>
      </c>
      <c r="B11" s="7"/>
      <c r="C11" s="64">
        <f>C2+C6</f>
        <v>0</v>
      </c>
      <c r="D11" s="39" t="s">
        <v>130</v>
      </c>
      <c r="E11" s="39"/>
      <c r="F11" s="78">
        <f>F2+F6+F8</f>
        <v>0</v>
      </c>
    </row>
    <row r="12" spans="1:6" ht="15">
      <c r="A12" s="26"/>
      <c r="B12" s="27"/>
      <c r="C12" s="27"/>
      <c r="D12" s="26"/>
      <c r="E12" s="26"/>
      <c r="F12" s="28"/>
    </row>
    <row r="13" spans="1:6" ht="184.5" customHeight="1">
      <c r="A13" s="91" t="s">
        <v>264</v>
      </c>
      <c r="B13" s="92"/>
      <c r="C13" s="92"/>
      <c r="D13" s="92"/>
      <c r="E13" s="92"/>
      <c r="F13" s="92"/>
    </row>
  </sheetData>
  <mergeCells count="1">
    <mergeCell ref="A13:F13"/>
  </mergeCell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7"/>
  <sheetViews>
    <sheetView workbookViewId="0" topLeftCell="A1">
      <selection activeCell="C1" sqref="C1"/>
    </sheetView>
  </sheetViews>
  <sheetFormatPr defaultColWidth="8.7109375" defaultRowHeight="15"/>
  <cols>
    <col min="1" max="1" width="49.421875" style="3" customWidth="1"/>
    <col min="2" max="3" width="31.00390625" style="3" customWidth="1"/>
    <col min="4" max="16384" width="8.7109375" style="3" customWidth="1"/>
  </cols>
  <sheetData>
    <row r="1" spans="1:6" ht="69.6" customHeight="1">
      <c r="A1" s="23" t="s">
        <v>240</v>
      </c>
      <c r="B1" s="5" t="s">
        <v>2</v>
      </c>
      <c r="C1" s="46"/>
      <c r="D1" s="40"/>
      <c r="E1" s="40"/>
      <c r="F1" s="40"/>
    </row>
    <row r="2" spans="1:6" ht="54" customHeight="1">
      <c r="A2" s="36" t="s">
        <v>241</v>
      </c>
      <c r="B2" s="57">
        <f>'Stato Patrimoniale Civilistico'!B99</f>
        <v>0</v>
      </c>
      <c r="C2" s="40"/>
      <c r="D2" s="40"/>
      <c r="E2" s="40"/>
      <c r="F2" s="40"/>
    </row>
    <row r="3" spans="1:6" ht="54" customHeight="1">
      <c r="A3" s="36" t="s">
        <v>242</v>
      </c>
      <c r="B3" s="57">
        <f>'Stato Patrimoniale Civilistico'!B94</f>
        <v>0</v>
      </c>
      <c r="C3" s="40"/>
      <c r="D3" s="40"/>
      <c r="E3" s="40"/>
      <c r="F3" s="40"/>
    </row>
    <row r="4" spans="1:6" ht="54" customHeight="1">
      <c r="A4" s="47" t="s">
        <v>265</v>
      </c>
      <c r="B4" s="57">
        <f>'Stato Patrimoniale Civilistico'!B30+'Stato Patrimoniale Civilistico'!B33+'Stato Patrimoniale Civilistico'!B36+'Stato Patrimoniale Civilistico'!B39+'Stato Patrimoniale Civilistico'!B42+'Stato Patrimoniale Civilistico'!B45+'Stato Patrimoniale Civilistico'!B48</f>
        <v>0</v>
      </c>
      <c r="C4" s="77"/>
      <c r="D4" s="40"/>
      <c r="E4" s="40"/>
      <c r="F4" s="40"/>
    </row>
    <row r="5" spans="1:6" ht="54" customHeight="1">
      <c r="A5" s="36" t="s">
        <v>254</v>
      </c>
      <c r="B5" s="57">
        <f>'Stato Patrimoniale Civilistico'!B134</f>
        <v>0</v>
      </c>
      <c r="C5" s="40"/>
      <c r="D5" s="40"/>
      <c r="E5" s="40"/>
      <c r="F5" s="40"/>
    </row>
    <row r="6" spans="1:2" ht="54" customHeight="1">
      <c r="A6" s="34" t="s">
        <v>252</v>
      </c>
      <c r="B6" s="58"/>
    </row>
    <row r="7" spans="1:2" ht="54" customHeight="1">
      <c r="A7" s="47" t="s">
        <v>243</v>
      </c>
      <c r="B7" s="57">
        <f>'Stato Patrimoniale Civilistico'!B125+'Stato Patrimoniale Civilistico'!B128+'Stato Patrimoniale Civilistico'!B131+'Stato Patrimoniale Civilistico'!B134+'Stato Patrimoniale Civilistico'!B137+'Stato Patrimoniale Civilistico'!B140+'Stato Patrimoniale Civilistico'!B143+'Stato Patrimoniale Civilistico'!B146+'Stato Patrimoniale Civilistico'!B149+'Stato Patrimoniale Civilistico'!B152+'Stato Patrimoniale Civilistico'!B155+'Stato Patrimoniale Civilistico'!B158+'Stato Patrimoniale Civilistico'!B161+'Stato Patrimoniale Civilistico'!B164+'Stato Patrimoniale Civilistico'!B167</f>
        <v>0</v>
      </c>
    </row>
    <row r="8" spans="1:2" ht="54" customHeight="1">
      <c r="A8" s="34" t="s">
        <v>244</v>
      </c>
      <c r="B8" s="58"/>
    </row>
    <row r="9" spans="1:2" ht="54" customHeight="1">
      <c r="A9" s="48" t="s">
        <v>245</v>
      </c>
      <c r="B9" s="82">
        <f>SUM(B2:B8)</f>
        <v>0</v>
      </c>
    </row>
    <row r="10" spans="1:2" ht="54" customHeight="1">
      <c r="A10" s="36" t="s">
        <v>246</v>
      </c>
      <c r="B10" s="59">
        <f>'Stato Patrimoniale Civilistico'!B135</f>
        <v>0</v>
      </c>
    </row>
    <row r="11" spans="1:2" ht="54" customHeight="1">
      <c r="A11" s="36" t="s">
        <v>247</v>
      </c>
      <c r="B11" s="49">
        <f>('Stato Patrimoniale Civilistico'!B124+'Stato Patrimoniale Civilistico'!B127)</f>
        <v>0</v>
      </c>
    </row>
    <row r="12" spans="1:2" ht="54" customHeight="1">
      <c r="A12" s="36" t="s">
        <v>248</v>
      </c>
      <c r="B12" s="49">
        <f>'Stato Patrimoniale Civilistico'!B126+'Stato Patrimoniale Civilistico'!B129+'Stato Patrimoniale Civilistico'!B132+'Stato Patrimoniale Civilistico'!B135+'Stato Patrimoniale Civilistico'!B138+'Stato Patrimoniale Civilistico'!B141+'Stato Patrimoniale Civilistico'!B144+'Stato Patrimoniale Civilistico'!B147+'Stato Patrimoniale Civilistico'!B150+'Stato Patrimoniale Civilistico'!B153+'Stato Patrimoniale Civilistico'!B156+'Stato Patrimoniale Civilistico'!B159+'Stato Patrimoniale Civilistico'!B162+'Stato Patrimoniale Civilistico'!B165+'Stato Patrimoniale Civilistico'!B168</f>
        <v>0</v>
      </c>
    </row>
    <row r="13" spans="1:2" ht="54" customHeight="1">
      <c r="A13" s="34" t="s">
        <v>249</v>
      </c>
      <c r="B13" s="58"/>
    </row>
    <row r="14" spans="1:2" ht="54" customHeight="1">
      <c r="A14" s="48" t="s">
        <v>250</v>
      </c>
      <c r="B14" s="83">
        <f>SUM(B10:B13)</f>
        <v>0</v>
      </c>
    </row>
    <row r="15" spans="1:2" ht="54" customHeight="1">
      <c r="A15" s="48" t="s">
        <v>251</v>
      </c>
      <c r="B15" s="83">
        <f>B9+B14</f>
        <v>0</v>
      </c>
    </row>
    <row r="17" spans="1:2" ht="65.45" customHeight="1">
      <c r="A17" s="91" t="s">
        <v>253</v>
      </c>
      <c r="B17" s="91"/>
    </row>
  </sheetData>
  <mergeCells count="1">
    <mergeCell ref="A17:B17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0"/>
  <sheetViews>
    <sheetView workbookViewId="0" topLeftCell="A2">
      <selection activeCell="E8" sqref="E8"/>
    </sheetView>
  </sheetViews>
  <sheetFormatPr defaultColWidth="8.7109375" defaultRowHeight="15"/>
  <cols>
    <col min="1" max="1" width="16.421875" style="3" customWidth="1"/>
    <col min="2" max="2" width="43.8515625" style="3" customWidth="1"/>
    <col min="3" max="3" width="23.421875" style="3" customWidth="1"/>
    <col min="4" max="16384" width="8.7109375" style="3" customWidth="1"/>
  </cols>
  <sheetData>
    <row r="1" spans="1:3" ht="30.95" customHeight="1">
      <c r="A1" s="94" t="s">
        <v>89</v>
      </c>
      <c r="B1" s="94"/>
      <c r="C1" s="94"/>
    </row>
    <row r="2" spans="1:3" ht="65.1" customHeight="1">
      <c r="A2" s="86" t="s">
        <v>90</v>
      </c>
      <c r="B2" s="24" t="s">
        <v>221</v>
      </c>
      <c r="C2" s="5" t="s">
        <v>2</v>
      </c>
    </row>
    <row r="3" spans="1:9" ht="51" customHeight="1">
      <c r="A3" s="93" t="s">
        <v>91</v>
      </c>
      <c r="B3" s="97" t="s">
        <v>284</v>
      </c>
      <c r="C3" s="95" t="e">
        <f>'Conto Economico Civilistico'!B52/'Stato Patrimoniale Riclass'!F2</f>
        <v>#DIV/0!</v>
      </c>
      <c r="D3" s="40"/>
      <c r="E3" s="40"/>
      <c r="F3" s="40"/>
      <c r="G3" s="40"/>
      <c r="H3" s="40"/>
      <c r="I3" s="40"/>
    </row>
    <row r="4" spans="1:9" ht="4.5" customHeight="1">
      <c r="A4" s="93"/>
      <c r="B4" s="97"/>
      <c r="C4" s="96"/>
      <c r="D4" s="40"/>
      <c r="E4" s="40"/>
      <c r="F4" s="40"/>
      <c r="G4" s="40"/>
      <c r="H4" s="40"/>
      <c r="I4" s="40"/>
    </row>
    <row r="5" spans="1:7" ht="16.5" customHeight="1">
      <c r="A5" s="93" t="s">
        <v>237</v>
      </c>
      <c r="B5" s="100" t="s">
        <v>283</v>
      </c>
      <c r="C5" s="95" t="e">
        <f>'Conto Economico Riclass'!C13/'Stato Patrimoniale Civilistico'!B102</f>
        <v>#DIV/0!</v>
      </c>
      <c r="D5" s="40"/>
      <c r="E5" s="44"/>
      <c r="F5" s="40"/>
      <c r="G5" s="40"/>
    </row>
    <row r="6" spans="1:7" ht="53.45" customHeight="1">
      <c r="A6" s="93"/>
      <c r="B6" s="101"/>
      <c r="C6" s="96"/>
      <c r="D6" s="40"/>
      <c r="E6" s="40"/>
      <c r="F6" s="40"/>
      <c r="G6" s="40"/>
    </row>
    <row r="7" spans="1:3" ht="15">
      <c r="A7" s="93" t="s">
        <v>92</v>
      </c>
      <c r="B7" s="98" t="s">
        <v>285</v>
      </c>
      <c r="C7" s="95" t="e">
        <f>'Conto Economico Riclass'!C13/'Conto Economico Civilistico'!B3</f>
        <v>#DIV/0!</v>
      </c>
    </row>
    <row r="8" spans="1:3" ht="45.6" customHeight="1">
      <c r="A8" s="93"/>
      <c r="B8" s="99"/>
      <c r="C8" s="96"/>
    </row>
    <row r="10" ht="15">
      <c r="A10" s="72" t="s">
        <v>261</v>
      </c>
    </row>
  </sheetData>
  <mergeCells count="10">
    <mergeCell ref="A7:A8"/>
    <mergeCell ref="A1:C1"/>
    <mergeCell ref="C3:C4"/>
    <mergeCell ref="A3:A4"/>
    <mergeCell ref="B3:B4"/>
    <mergeCell ref="A5:A6"/>
    <mergeCell ref="C5:C6"/>
    <mergeCell ref="C7:C8"/>
    <mergeCell ref="B7:B8"/>
    <mergeCell ref="B5:B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11"/>
  <sheetViews>
    <sheetView workbookViewId="0" topLeftCell="A1">
      <selection activeCell="A1" sqref="A1:D1"/>
    </sheetView>
  </sheetViews>
  <sheetFormatPr defaultColWidth="32.7109375" defaultRowHeight="15"/>
  <cols>
    <col min="1" max="16384" width="32.7109375" style="3" customWidth="1"/>
  </cols>
  <sheetData>
    <row r="1" spans="1:4" ht="33.95" customHeight="1">
      <c r="A1" s="102" t="s">
        <v>93</v>
      </c>
      <c r="B1" s="103"/>
      <c r="C1" s="103"/>
      <c r="D1" s="104"/>
    </row>
    <row r="2" spans="1:4" ht="101.1" customHeight="1">
      <c r="A2" s="105" t="s">
        <v>90</v>
      </c>
      <c r="B2" s="105"/>
      <c r="C2" s="23" t="s">
        <v>94</v>
      </c>
      <c r="D2" s="5" t="s">
        <v>2</v>
      </c>
    </row>
    <row r="3" spans="1:4" ht="51" customHeight="1">
      <c r="A3" s="106" t="s">
        <v>95</v>
      </c>
      <c r="B3" s="107" t="s">
        <v>96</v>
      </c>
      <c r="C3" s="108" t="s">
        <v>222</v>
      </c>
      <c r="D3" s="109">
        <f>'Stato Patrimoniale Riclass'!F2-'Stato Patrimoniale Riclass'!C2</f>
        <v>0</v>
      </c>
    </row>
    <row r="4" spans="1:4" ht="15">
      <c r="A4" s="106"/>
      <c r="B4" s="107"/>
      <c r="C4" s="108"/>
      <c r="D4" s="109"/>
    </row>
    <row r="5" spans="1:4" ht="34.5" customHeight="1">
      <c r="A5" s="106" t="s">
        <v>97</v>
      </c>
      <c r="B5" s="107" t="s">
        <v>98</v>
      </c>
      <c r="C5" s="108" t="s">
        <v>223</v>
      </c>
      <c r="D5" s="109" t="e">
        <f>'Stato Patrimoniale Riclass'!F2/'Stato Patrimoniale Riclass'!C2</f>
        <v>#DIV/0!</v>
      </c>
    </row>
    <row r="6" spans="1:4" ht="15">
      <c r="A6" s="106"/>
      <c r="B6" s="107"/>
      <c r="C6" s="108"/>
      <c r="D6" s="109"/>
    </row>
    <row r="7" spans="1:4" ht="33">
      <c r="A7" s="13" t="s">
        <v>99</v>
      </c>
      <c r="B7" s="12" t="s">
        <v>100</v>
      </c>
      <c r="C7" s="41" t="s">
        <v>224</v>
      </c>
      <c r="D7" s="66">
        <f>('Stato Patrimoniale Riclass'!F2+'Stato Patrimoniale Riclass'!F6)-'Stato Patrimoniale Riclass'!C2</f>
        <v>0</v>
      </c>
    </row>
    <row r="8" spans="1:4" ht="100.5" customHeight="1">
      <c r="A8" s="106" t="s">
        <v>101</v>
      </c>
      <c r="B8" s="107" t="s">
        <v>102</v>
      </c>
      <c r="C8" s="97" t="s">
        <v>225</v>
      </c>
      <c r="D8" s="110" t="e">
        <f>('Stato Patrimoniale Riclass'!F2+'Stato Patrimoniale Riclass'!F6)/'Stato Patrimoniale Riclass'!C2</f>
        <v>#DIV/0!</v>
      </c>
    </row>
    <row r="9" spans="1:4" ht="15">
      <c r="A9" s="106"/>
      <c r="B9" s="107"/>
      <c r="C9" s="97"/>
      <c r="D9" s="110"/>
    </row>
    <row r="11" spans="1:4" ht="132.95" customHeight="1">
      <c r="A11" s="91" t="s">
        <v>262</v>
      </c>
      <c r="B11" s="91"/>
      <c r="C11" s="91"/>
      <c r="D11" s="91"/>
    </row>
  </sheetData>
  <mergeCells count="15">
    <mergeCell ref="A11:D11"/>
    <mergeCell ref="A5:A6"/>
    <mergeCell ref="B5:B6"/>
    <mergeCell ref="C5:C6"/>
    <mergeCell ref="D5:D6"/>
    <mergeCell ref="A8:A9"/>
    <mergeCell ref="B8:B9"/>
    <mergeCell ref="C8:C9"/>
    <mergeCell ref="D8:D9"/>
    <mergeCell ref="A1:D1"/>
    <mergeCell ref="A2:B2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6"/>
  <sheetViews>
    <sheetView workbookViewId="0" topLeftCell="A1">
      <selection activeCell="H2" sqref="H2"/>
    </sheetView>
  </sheetViews>
  <sheetFormatPr defaultColWidth="8.7109375" defaultRowHeight="15"/>
  <cols>
    <col min="1" max="1" width="14.8515625" style="3" customWidth="1"/>
    <col min="2" max="2" width="15.140625" style="3" customWidth="1"/>
    <col min="3" max="3" width="43.57421875" style="3" customWidth="1"/>
    <col min="4" max="4" width="18.140625" style="3" customWidth="1"/>
    <col min="5" max="16384" width="8.7109375" style="3" customWidth="1"/>
  </cols>
  <sheetData>
    <row r="1" spans="1:4" ht="27.95" customHeight="1">
      <c r="A1" s="94" t="s">
        <v>103</v>
      </c>
      <c r="B1" s="94"/>
      <c r="C1" s="94"/>
      <c r="D1" s="94"/>
    </row>
    <row r="2" spans="1:4" ht="66.95" customHeight="1">
      <c r="A2" s="105" t="s">
        <v>90</v>
      </c>
      <c r="B2" s="105"/>
      <c r="C2" s="15" t="s">
        <v>94</v>
      </c>
      <c r="D2" s="5" t="s">
        <v>2</v>
      </c>
    </row>
    <row r="3" spans="1:4" ht="82.5">
      <c r="A3" s="9" t="s">
        <v>104</v>
      </c>
      <c r="B3" s="7" t="s">
        <v>105</v>
      </c>
      <c r="C3" s="6" t="s">
        <v>106</v>
      </c>
      <c r="D3" s="67" t="e">
        <f>('Stato Patrimoniale Riclass'!F6+'Stato Patrimoniale Riclass'!F8)/'Stato Patrimoniale Riclass'!F2</f>
        <v>#DIV/0!</v>
      </c>
    </row>
    <row r="4" spans="1:11" ht="59.1" customHeight="1">
      <c r="A4" s="9" t="s">
        <v>107</v>
      </c>
      <c r="B4" s="7" t="s">
        <v>108</v>
      </c>
      <c r="C4" s="35" t="s">
        <v>226</v>
      </c>
      <c r="D4" s="68" t="e">
        <f>'Stato Patrimoniale Civilistico'!B169/'Stato Patrimoniale Riclass'!F2</f>
        <v>#DIV/0!</v>
      </c>
      <c r="F4" s="77"/>
      <c r="G4" s="77"/>
      <c r="H4" s="77"/>
      <c r="I4" s="77"/>
      <c r="J4" s="77"/>
      <c r="K4" s="77"/>
    </row>
    <row r="6" spans="1:4" ht="15">
      <c r="A6" s="111" t="s">
        <v>263</v>
      </c>
      <c r="B6" s="111"/>
      <c r="C6" s="111"/>
      <c r="D6" s="111"/>
    </row>
  </sheetData>
  <mergeCells count="3">
    <mergeCell ref="A2:B2"/>
    <mergeCell ref="A1:D1"/>
    <mergeCell ref="A6:D6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Diritto Bancario</dc:creator>
  <cp:keywords/>
  <dc:description/>
  <cp:lastModifiedBy>Diritto Bancario </cp:lastModifiedBy>
  <cp:lastPrinted>2018-06-27T16:53:30Z</cp:lastPrinted>
  <dcterms:created xsi:type="dcterms:W3CDTF">2018-05-13T18:58:21Z</dcterms:created>
  <dcterms:modified xsi:type="dcterms:W3CDTF">2018-07-04T08:32:32Z</dcterms:modified>
  <cp:category/>
  <cp:version/>
  <cp:contentType/>
  <cp:contentStatus/>
</cp:coreProperties>
</file>